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cBook\Desktop\"/>
    </mc:Choice>
  </mc:AlternateContent>
  <bookViews>
    <workbookView xWindow="0" yWindow="0" windowWidth="20490" windowHeight="7760" tabRatio="967" activeTab="1"/>
  </bookViews>
  <sheets>
    <sheet name="CTDT" sheetId="50" r:id="rId1"/>
    <sheet name="KHGD" sheetId="49" r:id="rId2"/>
  </sheets>
  <definedNames>
    <definedName name="_xlnm.Print_Titles" localSheetId="0">CTDT!$9:$10</definedName>
    <definedName name="_xlnm.Print_Titles" localSheetId="1">KHGD!$10:$11</definedName>
  </definedNames>
  <calcPr calcId="152511" iterateDelta="0"/>
  <fileRecoveryPr autoRecover="0"/>
</workbook>
</file>

<file path=xl/calcChain.xml><?xml version="1.0" encoding="utf-8"?>
<calcChain xmlns="http://schemas.openxmlformats.org/spreadsheetml/2006/main">
  <c r="E52" i="49" l="1"/>
  <c r="F52" i="49"/>
  <c r="D91" i="50" l="1"/>
  <c r="I88" i="50"/>
  <c r="G88" i="50"/>
  <c r="D88" i="50"/>
  <c r="I80" i="50"/>
  <c r="H80" i="50"/>
  <c r="G80" i="50"/>
  <c r="F80" i="50"/>
  <c r="E80" i="50"/>
  <c r="D80" i="50"/>
  <c r="E72" i="50"/>
  <c r="D72" i="50"/>
  <c r="I57" i="50"/>
  <c r="I56" i="50" s="1"/>
  <c r="H57" i="50"/>
  <c r="H56" i="50" s="1"/>
  <c r="G57" i="50"/>
  <c r="F57" i="50"/>
  <c r="E57" i="50"/>
  <c r="E56" i="50" s="1"/>
  <c r="D57" i="50"/>
  <c r="D56" i="50" s="1"/>
  <c r="G56" i="50"/>
  <c r="F56" i="50"/>
  <c r="I46" i="50"/>
  <c r="I45" i="50" s="1"/>
  <c r="I44" i="50" s="1"/>
  <c r="H46" i="50"/>
  <c r="H45" i="50" s="1"/>
  <c r="G46" i="50"/>
  <c r="F46" i="50"/>
  <c r="E46" i="50"/>
  <c r="E45" i="50" s="1"/>
  <c r="E44" i="50" s="1"/>
  <c r="D46" i="50"/>
  <c r="D45" i="50" s="1"/>
  <c r="D44" i="50" s="1"/>
  <c r="G45" i="50"/>
  <c r="G44" i="50" s="1"/>
  <c r="F45" i="50"/>
  <c r="F44" i="50" s="1"/>
  <c r="I26" i="50"/>
  <c r="H26" i="50"/>
  <c r="G26" i="50"/>
  <c r="F26" i="50"/>
  <c r="E26" i="50"/>
  <c r="D26" i="50"/>
  <c r="I20" i="50"/>
  <c r="I12" i="50" s="1"/>
  <c r="I11" i="50" s="1"/>
  <c r="H20" i="50"/>
  <c r="H12" i="50" s="1"/>
  <c r="H11" i="50" s="1"/>
  <c r="G20" i="50"/>
  <c r="F20" i="50"/>
  <c r="E20" i="50"/>
  <c r="E12" i="50" s="1"/>
  <c r="E11" i="50" s="1"/>
  <c r="D20" i="50"/>
  <c r="D12" i="50" s="1"/>
  <c r="D11" i="50" s="1"/>
  <c r="H7" i="50" s="1"/>
  <c r="G12" i="50"/>
  <c r="G11" i="50" s="1"/>
  <c r="F12" i="50"/>
  <c r="F11" i="50" s="1"/>
  <c r="F87" i="49"/>
  <c r="E87" i="49"/>
  <c r="J84" i="49"/>
  <c r="I84" i="49"/>
  <c r="H84" i="49"/>
  <c r="G84" i="49"/>
  <c r="F84" i="49"/>
  <c r="E84" i="49"/>
  <c r="J72" i="49"/>
  <c r="I72" i="49"/>
  <c r="H72" i="49"/>
  <c r="G72" i="49"/>
  <c r="F72" i="49"/>
  <c r="E72" i="49"/>
  <c r="J61" i="49"/>
  <c r="I61" i="49"/>
  <c r="H61" i="49"/>
  <c r="G61" i="49"/>
  <c r="F61" i="49"/>
  <c r="E61" i="49"/>
  <c r="J52" i="49"/>
  <c r="I52" i="49"/>
  <c r="H52" i="49"/>
  <c r="G52" i="49"/>
  <c r="J46" i="49"/>
  <c r="I46" i="49"/>
  <c r="H46" i="49"/>
  <c r="G46" i="49"/>
  <c r="F46" i="49"/>
  <c r="E46" i="49"/>
  <c r="J32" i="49"/>
  <c r="I32" i="49"/>
  <c r="H32" i="49"/>
  <c r="G32" i="49"/>
  <c r="F32" i="49"/>
  <c r="E32" i="49"/>
  <c r="F25" i="49"/>
  <c r="J25" i="49"/>
  <c r="I25" i="49"/>
  <c r="H25" i="49"/>
  <c r="G25" i="49"/>
  <c r="E25" i="49"/>
  <c r="J18" i="49"/>
  <c r="I18" i="49"/>
  <c r="H18" i="49"/>
  <c r="G18" i="49"/>
  <c r="F18" i="49"/>
  <c r="E18" i="49"/>
  <c r="H7" i="49" s="1"/>
  <c r="J12" i="49"/>
  <c r="I12" i="49"/>
  <c r="H12" i="49"/>
  <c r="G12" i="49"/>
  <c r="F12" i="49"/>
  <c r="E12" i="49"/>
  <c r="H44" i="50" l="1"/>
</calcChain>
</file>

<file path=xl/sharedStrings.xml><?xml version="1.0" encoding="utf-8"?>
<sst xmlns="http://schemas.openxmlformats.org/spreadsheetml/2006/main" count="503" uniqueCount="282">
  <si>
    <t>NỘI DUNG CHƯƠNG TRÌNH ĐÀO TẠO</t>
  </si>
  <si>
    <t>Ngành:</t>
  </si>
  <si>
    <t>Mã số ngành:</t>
  </si>
  <si>
    <t>Tên học phần</t>
  </si>
  <si>
    <t>Số tín chỉ</t>
  </si>
  <si>
    <t>LT</t>
  </si>
  <si>
    <t/>
  </si>
  <si>
    <t>Pháp luật đại cương</t>
  </si>
  <si>
    <t xml:space="preserve">Kỹ năng mềm </t>
  </si>
  <si>
    <t>Giáo dục thể chất 1</t>
  </si>
  <si>
    <t>Giáo dục thể chất 2</t>
  </si>
  <si>
    <t>Giáo dục thể chất 3</t>
  </si>
  <si>
    <t>Khoa:</t>
  </si>
  <si>
    <t>TT</t>
  </si>
  <si>
    <t>Mã 
học phần</t>
  </si>
  <si>
    <t>Phân bổ tín chỉ</t>
  </si>
  <si>
    <t>Ghi chú</t>
  </si>
  <si>
    <t>ĐA
MH</t>
  </si>
  <si>
    <t>ĐA/
KLTN</t>
  </si>
  <si>
    <t>Học kỳ 1</t>
  </si>
  <si>
    <t>BB</t>
  </si>
  <si>
    <t>Phương pháp học đại học</t>
  </si>
  <si>
    <t>Học kỳ 2</t>
  </si>
  <si>
    <t>Học kỳ 3</t>
  </si>
  <si>
    <t>Học kỳ 4</t>
  </si>
  <si>
    <t>Học kỳ 5</t>
  </si>
  <si>
    <t>Học kỳ 6</t>
  </si>
  <si>
    <t>Học kỳ 7</t>
  </si>
  <si>
    <t>Học kỳ 8</t>
  </si>
  <si>
    <t>Học kỳ 9</t>
  </si>
  <si>
    <t>Chuyên ngành:</t>
  </si>
  <si>
    <t>Phần bắt buộc</t>
  </si>
  <si>
    <t>Phần tự chọn</t>
  </si>
  <si>
    <t>Tâm lý học đại cương</t>
  </si>
  <si>
    <t>TRƯỞNG BỘ MÔN</t>
  </si>
  <si>
    <t>Thống kê ứng dụng</t>
  </si>
  <si>
    <t xml:space="preserve">Môi trường và con người </t>
  </si>
  <si>
    <t xml:space="preserve">Tinh thần khởi nghiệp </t>
  </si>
  <si>
    <t xml:space="preserve">Quản trị học </t>
  </si>
  <si>
    <t>Kỹ năng hành chính văn phòng</t>
  </si>
  <si>
    <t>Các vấn đề xã hội đương đại</t>
  </si>
  <si>
    <t>Tiếng Anh giao tiếp 1</t>
  </si>
  <si>
    <t>Tiếng Anh giao tiếp 2</t>
  </si>
  <si>
    <t>Văn Hiến Việt Nam</t>
  </si>
  <si>
    <t>TC</t>
  </si>
  <si>
    <t>Đại cương về công nghệ thông tin và truyền thông</t>
  </si>
  <si>
    <t>Tin học chuẩn đầu ra</t>
  </si>
  <si>
    <t>Ngoại ngữ chuẩn đầu ra</t>
  </si>
  <si>
    <t>I.1. Các học phần về lý luận chính trị và pháp luật</t>
  </si>
  <si>
    <t>I.2. Các học phần về ứng dụng CNTT và sử dụng ngoại ngữ</t>
  </si>
  <si>
    <t>I.3. Các học phần về khoa học tự nhiên, môi trường</t>
  </si>
  <si>
    <t>I.4. Các học phần về kinh tế, quản lý và quản trị đại cương</t>
  </si>
  <si>
    <t>I.6. Các học phần về tố chất cá nhân chung</t>
  </si>
  <si>
    <t>II.1. Các học phần cơ sở ngành</t>
  </si>
  <si>
    <t>II.2. Các học phần chuyên ngành</t>
  </si>
  <si>
    <t>Ghi chú:</t>
  </si>
  <si>
    <t>II.2a. Phần bắt buộc</t>
  </si>
  <si>
    <t>TH/
TN</t>
  </si>
  <si>
    <t xml:space="preserve">STT
</t>
  </si>
  <si>
    <t xml:space="preserve">Mã HP
</t>
  </si>
  <si>
    <t xml:space="preserve">Tên học phần
</t>
  </si>
  <si>
    <t>Tổng</t>
  </si>
  <si>
    <t>TH/TN</t>
  </si>
  <si>
    <t>ĐAMH</t>
  </si>
  <si>
    <t>KLTN</t>
  </si>
  <si>
    <t>Mã HP 
học trước</t>
  </si>
  <si>
    <t>II.2b. Phần tự chọn</t>
  </si>
  <si>
    <t>Marketing căn bản</t>
  </si>
  <si>
    <t>Kỹ năng sử dụng Tiếng Việt</t>
  </si>
  <si>
    <t xml:space="preserve">Tư tưởng Hồ Chí Minh </t>
  </si>
  <si>
    <t>Các học phần thay thế KLTN:</t>
  </si>
  <si>
    <t>Biểu diễn âm nhạc và khiêu vũ</t>
  </si>
  <si>
    <t>Giao tiếp đa văn hóa</t>
  </si>
  <si>
    <t xml:space="preserve">Kinh tế, văn hóa, xã hội ASEAN </t>
  </si>
  <si>
    <t>Thực tập tốt nghiệp</t>
  </si>
  <si>
    <t>Khóa luận tốt nghiệp</t>
  </si>
  <si>
    <t>Trải nghiệm ngành, nghề</t>
  </si>
  <si>
    <t>LAW101</t>
  </si>
  <si>
    <t>NAS203</t>
  </si>
  <si>
    <t>NAS101</t>
  </si>
  <si>
    <t>BUS101</t>
  </si>
  <si>
    <t>MAN201</t>
  </si>
  <si>
    <t>SOS102</t>
  </si>
  <si>
    <t>SOS101</t>
  </si>
  <si>
    <t>SKL101</t>
  </si>
  <si>
    <t>ENG201</t>
  </si>
  <si>
    <t>ART201</t>
  </si>
  <si>
    <t>INT201</t>
  </si>
  <si>
    <t>ENG202</t>
  </si>
  <si>
    <t>PSY201</t>
  </si>
  <si>
    <t>SOS204</t>
  </si>
  <si>
    <t>SOS205</t>
  </si>
  <si>
    <t>SKL202</t>
  </si>
  <si>
    <t>VIE201</t>
  </si>
  <si>
    <t>PHT101</t>
  </si>
  <si>
    <t>PHT102</t>
  </si>
  <si>
    <t>PHT103</t>
  </si>
  <si>
    <t>TL. HIỆU TRƯỞNG</t>
  </si>
  <si>
    <t>TRÌNH ĐỘ ĐẠI HỌC</t>
  </si>
  <si>
    <t>I.5. Các học phần về khoa học xã hội, nhân văn và đa văn hóa</t>
  </si>
  <si>
    <t>KẾ HOẠCH GIẢNG DẠY - TRÌNH ĐỘ ĐẠI HỌC</t>
  </si>
  <si>
    <t>Số tín chỉ tích lũy:</t>
  </si>
  <si>
    <t>PUR302</t>
  </si>
  <si>
    <t>PR nội bộ và PR cộng đồng</t>
  </si>
  <si>
    <t>Viết bài PR và thông cáo báo chí</t>
  </si>
  <si>
    <t>Phỏng vấn và trả lời phỏng vấn</t>
  </si>
  <si>
    <t>Thực tập cơ sở PR</t>
  </si>
  <si>
    <t>PUR417</t>
  </si>
  <si>
    <t>TP. QUẢN LÝ ĐÀO TẠO</t>
  </si>
  <si>
    <t xml:space="preserve">Đơn vị
quản lý HP </t>
  </si>
  <si>
    <t>* Giáo dục Quốc phòng: Sinh viên học tập trung từng đợt theo kế hoạch của Nhà trường.</t>
  </si>
  <si>
    <t>* Các học phần kỹ năng mềm: Sinh viên liên hệ với Viện Doanh trí để đăng ký học và thi.</t>
  </si>
  <si>
    <t>* Tin học, ngoại ngữ chuẩn đầu ra: Sinh viên liên hệ với Trung tâm Tin học, ngoại ngữ để đăng ký học và thi.</t>
  </si>
  <si>
    <t xml:space="preserve">QUAN HỆ CÔNG CHÚNG </t>
  </si>
  <si>
    <t>Quan hệ công chúng và truyền thông</t>
  </si>
  <si>
    <t>Mỹ học đại cương</t>
  </si>
  <si>
    <t>Nhập môn PR</t>
  </si>
  <si>
    <t>PUR303</t>
  </si>
  <si>
    <t>Kinh tế học đại cương</t>
  </si>
  <si>
    <t>Nghệ thuật thương lượng, đàm phán</t>
  </si>
  <si>
    <t>Logic học và tư duy phản biện</t>
  </si>
  <si>
    <t>Tiếp thị sự kiện</t>
  </si>
  <si>
    <t>Tổ chức sự kiện và lễ hội</t>
  </si>
  <si>
    <t>Pháp luật truyền thông</t>
  </si>
  <si>
    <t>Xây dựng và quản trị thương hiệu</t>
  </si>
  <si>
    <t>Truyền thông doanh nghiệp</t>
  </si>
  <si>
    <t>Kỹ năng xin tài trợ</t>
  </si>
  <si>
    <t>Trình bày sản phẩm truyền thông</t>
  </si>
  <si>
    <t>(Các học phần thay thế KLTN)</t>
  </si>
  <si>
    <t>Nghiên cứu thị trường</t>
  </si>
  <si>
    <t>Hoạch định chiến lược và quản trị chương trình PR</t>
  </si>
  <si>
    <t xml:space="preserve">Giáo dục quốc phòng </t>
  </si>
  <si>
    <t>DEE104</t>
  </si>
  <si>
    <t>SOS206</t>
  </si>
  <si>
    <t>Đạo đức nghề nghiệp PR</t>
  </si>
  <si>
    <t>PUR304</t>
  </si>
  <si>
    <t>PUR306</t>
  </si>
  <si>
    <t>PUR308</t>
  </si>
  <si>
    <t>PUR309</t>
  </si>
  <si>
    <t>PUR420</t>
  </si>
  <si>
    <t>PUR421</t>
  </si>
  <si>
    <t>PUR422</t>
  </si>
  <si>
    <t>PUR423</t>
  </si>
  <si>
    <t>PUR424</t>
  </si>
  <si>
    <t>PUR425</t>
  </si>
  <si>
    <t>PUR428</t>
  </si>
  <si>
    <t>PUR429</t>
  </si>
  <si>
    <t>PUR430</t>
  </si>
  <si>
    <t>PUR431</t>
  </si>
  <si>
    <t>PUR432</t>
  </si>
  <si>
    <t>PUR433</t>
  </si>
  <si>
    <t>PUR434</t>
  </si>
  <si>
    <t>PUR435</t>
  </si>
  <si>
    <t>PUR436</t>
  </si>
  <si>
    <t>PUR437</t>
  </si>
  <si>
    <t>PUR438</t>
  </si>
  <si>
    <t>PUR439</t>
  </si>
  <si>
    <t>PUR440</t>
  </si>
  <si>
    <t>PUR441</t>
  </si>
  <si>
    <t>I. CÁC HỌC PHẦN GIÁO DỤC ĐẠI CƯƠNG</t>
  </si>
  <si>
    <t>II. CÁC HỌC PHẦN GIÁO DỤC CHUYÊN NGHIỆP</t>
  </si>
  <si>
    <t>III. CÁC HỌC PHẦN KHÔNG TÍCH LŨY</t>
  </si>
  <si>
    <t>QUAN HỆ CÔNG CHÚNG</t>
  </si>
  <si>
    <t>Quảng cáo</t>
  </si>
  <si>
    <t>PUR303,
PUR305</t>
  </si>
  <si>
    <t>Kỹ năng thuyết trình</t>
  </si>
  <si>
    <t>PUR303
PUR408</t>
  </si>
  <si>
    <t>Viết và biên tập tin</t>
  </si>
  <si>
    <t>Kỹ năng giao tiếp</t>
  </si>
  <si>
    <t>Nghiệp vụ ngoại giao</t>
  </si>
  <si>
    <t>Thể hiện ý tưởng</t>
  </si>
  <si>
    <t>Điều tra xã hội học</t>
  </si>
  <si>
    <t xml:space="preserve">II.3. Phần bổ trợ tự do </t>
  </si>
  <si>
    <t>II.4. Các học phần tốt nghiệp</t>
  </si>
  <si>
    <t>Phát ngôn viên tổ chức</t>
  </si>
  <si>
    <t>Quản trị quan hệ khách hàng</t>
  </si>
  <si>
    <t>MAR201</t>
  </si>
  <si>
    <t>ECO201</t>
  </si>
  <si>
    <t>PUR406</t>
  </si>
  <si>
    <t>MAN413</t>
  </si>
  <si>
    <t>(Chọn 1 trong 6 học phần)</t>
  </si>
  <si>
    <t>Bắt buộc</t>
  </si>
  <si>
    <t>Truyền thông số</t>
  </si>
  <si>
    <t>Các thể loại báo chí</t>
  </si>
  <si>
    <t>Sản xuất chương trình phát thanh, truyền hình</t>
  </si>
  <si>
    <t>PUR520</t>
  </si>
  <si>
    <t>PUR521</t>
  </si>
  <si>
    <t>Nhập môn truyền thông đại chúng</t>
  </si>
  <si>
    <t>Báo in và trực tuyến</t>
  </si>
  <si>
    <t>PUR443</t>
  </si>
  <si>
    <t>PUR444</t>
  </si>
  <si>
    <t>PUR446</t>
  </si>
  <si>
    <t>PUR447</t>
  </si>
  <si>
    <t>Tính chất 
(bắt buộc/tự chọn)</t>
  </si>
  <si>
    <t>K.Kinh tế</t>
  </si>
  <si>
    <t>K.KTCN</t>
  </si>
  <si>
    <t>K.Ngoại ngữ</t>
  </si>
  <si>
    <t>K.Nghệ thuật</t>
  </si>
  <si>
    <t>Đối tượng áp dụng: Khóa tuyển sinh 2018</t>
  </si>
  <si>
    <t>ACC201</t>
  </si>
  <si>
    <t>Kế toán đại cương</t>
  </si>
  <si>
    <t>MAR403</t>
  </si>
  <si>
    <t>TT.GDTC</t>
  </si>
  <si>
    <t>Xử lý ảnh</t>
  </si>
  <si>
    <t>Quan hệ báo chí và xử lý khủng hoảng truyền thông</t>
  </si>
  <si>
    <t>Nhiếp ảnh - Quay phim</t>
  </si>
  <si>
    <t>(Chọn 3 trong 6 học phần)</t>
  </si>
  <si>
    <t>PUR489</t>
  </si>
  <si>
    <t>PUR490</t>
  </si>
  <si>
    <t>HIỆU TRƯỞNG</t>
  </si>
  <si>
    <t>TRƯỞNG KHOA</t>
  </si>
  <si>
    <t>Văn hóa doanh nghiệp</t>
  </si>
  <si>
    <t>KHOA HỌC XÃ HỘI VÀ NHÂN VĂN</t>
  </si>
  <si>
    <t>Tiếng Anh giao tiếp 1
(Communicative English 1)</t>
  </si>
  <si>
    <t>Tiếng Anh giao tiếp 2
(Communicative English 2)</t>
  </si>
  <si>
    <t>Thống kê ứng dụng
(Applied Statistics)</t>
  </si>
  <si>
    <t>Môi trường và con người 
(Environment and human)</t>
  </si>
  <si>
    <t>Tinh thần khởi nghiệp 
(Entrepreneurship)</t>
  </si>
  <si>
    <t>Kế toán đại cương
(General accounting)</t>
  </si>
  <si>
    <t>Văn Hiến Việt Nam
(Vietnamese van hien)</t>
  </si>
  <si>
    <t>Các vấn đề xã hội đương đại
(Some social issues in recent modern society)</t>
  </si>
  <si>
    <t>Kinh tế, văn hóa, xã hội ASEAN 
(Economy, Culture And Society of Association of Southeast Asian Nations )</t>
  </si>
  <si>
    <t>Phương pháp học đại học
(Study skills in higher education)</t>
  </si>
  <si>
    <t>Kỹ năng sử dụng Tiếng Việt
(Vietnamese using skill)</t>
  </si>
  <si>
    <t>Biểu diễn âm nhạc và khiêu vũ
(Performing music and dancing)</t>
  </si>
  <si>
    <t>Đại cương về công nghệ thông tin và truyền thông
(General Information and Communications Technology)</t>
  </si>
  <si>
    <t>Tâm lý học đại cương
(General psychology)</t>
  </si>
  <si>
    <t>Mỹ học đại cương
(General Aesthetics)</t>
  </si>
  <si>
    <t>Giao tiếp đa văn hóa
(Cross-cultural communication)</t>
  </si>
  <si>
    <t>Kỹ năng hành chính văn phòng
(Office Administrative Skills)</t>
  </si>
  <si>
    <t xml:space="preserve">Trải nghiệm ngành, nghề
(Field trips) </t>
  </si>
  <si>
    <t>Nhập môn truyền thông đại chúng
(Communications)</t>
  </si>
  <si>
    <t>Marketing căn bản
(Fundamentals of Marketing)</t>
  </si>
  <si>
    <t>Nhập môn Quan hệ công chúng
(Public Relations)</t>
  </si>
  <si>
    <t>Đạo đức nghề nghiệp PR
(Professional ethics of PR)</t>
  </si>
  <si>
    <t>Kinh tế học đại cương
(Principles of Economics)</t>
  </si>
  <si>
    <t>Điều tra xã hội học
(Sociological Investigation)</t>
  </si>
  <si>
    <t>Logic học và tư duy phản biện
(Logic and critical thinking)</t>
  </si>
  <si>
    <t>Quản trị học 
(Management)</t>
  </si>
  <si>
    <t>PR nội bộ và PR cộng đồng
(PR in-house and PR mass)</t>
  </si>
  <si>
    <t>Báo in và trực tuyến
(Newspaper and online newspaper)</t>
  </si>
  <si>
    <t>Tiếp thị sự kiện 
(Event Marketing)</t>
  </si>
  <si>
    <t>Tổ chức sự kiện và lễ hội
(Events and festivals)</t>
  </si>
  <si>
    <t>Pháp luật truyền thông
(Law of communication)</t>
  </si>
  <si>
    <t>Xây dựng và quản trị thương hiệu
(Brand &amp; Brand management)</t>
  </si>
  <si>
    <t>Viết bài PR và thông cáo báo chí
(PR writing and press release)</t>
  </si>
  <si>
    <t>Phỏng vấn và trả lời phỏng vấn
(Communication skills Interview Questions and Anwers)</t>
  </si>
  <si>
    <t>Viết và biên tập tin
(Writing and news editor)</t>
  </si>
  <si>
    <t xml:space="preserve">Quảng cáo
(Advertisement) </t>
  </si>
  <si>
    <t>Truyền thông số
(Digital media)</t>
  </si>
  <si>
    <t>Sản xuất chương trình phát thanh, truyền hình
(Production of radio-television programs)</t>
  </si>
  <si>
    <t>Hoạch định chiến lược và quản trị chương trình PR
(PR Project Management)</t>
  </si>
  <si>
    <t>Xử lý ảnh
(Photoshop)</t>
  </si>
  <si>
    <t xml:space="preserve">Thực tập cơ sở PR
(PR Field trips) </t>
  </si>
  <si>
    <t>Trình bày sản phẩm truyền thông
(Communication Products)</t>
  </si>
  <si>
    <t>Quan hệ báo chí và xử lý khủng hoảng truyền thông
(Media Relations &amp; Crisis management)</t>
  </si>
  <si>
    <t>Văn hóa doanh nghiệp
(Organizational Culture)</t>
  </si>
  <si>
    <t>Thể hiện ý tưởng
(Copy writer)</t>
  </si>
  <si>
    <t>Nhiếp ảnh - Quay phim
(Movies)</t>
  </si>
  <si>
    <t>Phát ngôn viên tổ chức
(Prolocutor)</t>
  </si>
  <si>
    <t>Các thể loại báo chí
(Newspaper)</t>
  </si>
  <si>
    <t>Nghệ thuật thương lượng, đàm phán
(Negotiate)</t>
  </si>
  <si>
    <t>Kỹ năng thuyết trình
(Presentation skills)</t>
  </si>
  <si>
    <t>Kỹ năng xin tài trợ
(Inviting Sponsorship Skill)</t>
  </si>
  <si>
    <t>Nghiệp vụ ngoại giao
(Diplomatic Protocol and Etiquette)</t>
  </si>
  <si>
    <t>Kỹ năng giao tiếp
(Communication Skills)</t>
  </si>
  <si>
    <t>Thực tập tốt nghiệp PR
(Internship for Graduation)</t>
  </si>
  <si>
    <t>Khóa luận tốt nghiệp PR
(Thesis)</t>
  </si>
  <si>
    <t>Nghiên cứu thị trường
(Marketing Research)</t>
  </si>
  <si>
    <t>Truyền thông doanh nghiệp
(Corporate Communication)</t>
  </si>
  <si>
    <t xml:space="preserve">Quản trị quan hệ khách hàng
(Customer relationship Management) </t>
  </si>
  <si>
    <t>POL105</t>
  </si>
  <si>
    <t>Triết học Mác - Lênin</t>
  </si>
  <si>
    <t>POL106</t>
  </si>
  <si>
    <t>Kinh tế chính trị Mác - Lênin</t>
  </si>
  <si>
    <t>POL107</t>
  </si>
  <si>
    <t>Chủ nghĩa xã hội khoa học</t>
  </si>
  <si>
    <t>POL109</t>
  </si>
  <si>
    <t>POL108</t>
  </si>
  <si>
    <t>Lịch sử Đảng cộng sản Việt Nam</t>
  </si>
  <si>
    <t>K.XH-TT</t>
  </si>
  <si>
    <t>K.Luật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</si>
</sst>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u/>
      <sz val="11"/>
      <name val="Times New Roman"/>
      <family val="1"/>
    </font>
    <font>
      <sz val="11"/>
      <name val="Calibri"/>
      <family val="2"/>
      <charset val="163"/>
      <scheme val="minor"/>
    </font>
    <font>
      <b/>
      <sz val="12"/>
      <name val="Calibri"/>
      <family val="2"/>
      <charset val="163"/>
      <scheme val="minor"/>
    </font>
    <font>
      <sz val="12"/>
      <name val="Calibri"/>
      <family val="2"/>
      <charset val="163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1"/>
      <color theme="5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4" fillId="0" borderId="1" xfId="2" applyFont="1" applyFill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3" quotePrefix="1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5" xfId="3" applyFont="1" applyFill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vertical="center" wrapText="1"/>
    </xf>
    <xf numFmtId="0" fontId="12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5" fillId="0" borderId="0" xfId="3" applyFont="1" applyFill="1" applyAlignment="1">
      <alignment vertical="center" wrapText="1"/>
    </xf>
    <xf numFmtId="0" fontId="4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0" borderId="5" xfId="3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8" fillId="0" borderId="0" xfId="3" applyFont="1" applyFill="1" applyAlignment="1">
      <alignment horizontal="center" vertical="center"/>
    </xf>
    <xf numFmtId="0" fontId="5" fillId="0" borderId="9" xfId="3" applyFont="1" applyFill="1" applyBorder="1" applyAlignment="1">
      <alignment vertical="center"/>
    </xf>
    <xf numFmtId="0" fontId="5" fillId="0" borderId="10" xfId="3" applyFont="1" applyFill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vertical="center"/>
    </xf>
    <xf numFmtId="0" fontId="9" fillId="0" borderId="14" xfId="3" applyFont="1" applyFill="1" applyBorder="1" applyAlignment="1">
      <alignment vertical="center"/>
    </xf>
    <xf numFmtId="0" fontId="5" fillId="0" borderId="12" xfId="3" applyFont="1" applyFill="1" applyBorder="1" applyAlignment="1">
      <alignment vertical="center"/>
    </xf>
    <xf numFmtId="0" fontId="5" fillId="0" borderId="13" xfId="3" applyFont="1" applyFill="1" applyBorder="1" applyAlignment="1">
      <alignment vertical="center"/>
    </xf>
    <xf numFmtId="0" fontId="5" fillId="0" borderId="14" xfId="3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3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15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9" fillId="0" borderId="1" xfId="3" quotePrefix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vertical="center" wrapText="1"/>
    </xf>
    <xf numFmtId="0" fontId="21" fillId="0" borderId="1" xfId="3" quotePrefix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 wrapText="1"/>
    </xf>
    <xf numFmtId="0" fontId="21" fillId="0" borderId="0" xfId="3" applyFont="1" applyFill="1" applyAlignment="1">
      <alignment vertical="center"/>
    </xf>
    <xf numFmtId="0" fontId="21" fillId="0" borderId="1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/>
    </xf>
    <xf numFmtId="0" fontId="19" fillId="0" borderId="0" xfId="3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5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3" applyFont="1" applyBorder="1" applyAlignment="1">
      <alignment horizontal="center" vertical="center" wrapText="1"/>
    </xf>
    <xf numFmtId="0" fontId="22" fillId="0" borderId="1" xfId="3" quotePrefix="1" applyFont="1" applyBorder="1" applyAlignment="1">
      <alignment horizontal="center" vertical="center"/>
    </xf>
    <xf numFmtId="0" fontId="22" fillId="0" borderId="1" xfId="3" applyFont="1" applyBorder="1" applyAlignment="1">
      <alignment vertical="center"/>
    </xf>
    <xf numFmtId="0" fontId="23" fillId="0" borderId="1" xfId="3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_Khung CTDT K2011 DH_K-CNTT" xfId="2"/>
    <cellStyle name="Normal_Khung CTDT K2011 DH_K-CNT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298450</xdr:colOff>
          <xdr:row>0</xdr:row>
          <xdr:rowOff>50800</xdr:rowOff>
        </xdr:from>
        <xdr:to>
          <xdr:col>1</xdr:col>
          <xdr:colOff>514350</xdr:colOff>
          <xdr:row>3</xdr:row>
          <xdr:rowOff>95250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127000</xdr:colOff>
          <xdr:row>0</xdr:row>
          <xdr:rowOff>50800</xdr:rowOff>
        </xdr:from>
        <xdr:to>
          <xdr:col>1</xdr:col>
          <xdr:colOff>514350</xdr:colOff>
          <xdr:row>3</xdr:row>
          <xdr:rowOff>95250</xdr:rowOff>
        </xdr:to>
        <xdr:sp macro="" textlink="">
          <xdr:nvSpPr>
            <xdr:cNvPr id="57346" name="Object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47625</xdr:rowOff>
    </xdr:from>
    <xdr:to>
      <xdr:col>2</xdr:col>
      <xdr:colOff>95250</xdr:colOff>
      <xdr:row>3</xdr:row>
      <xdr:rowOff>19050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 bwMode="auto">
        <a:xfrm>
          <a:off x="434975" y="47625"/>
          <a:ext cx="669925" cy="549275"/>
        </a:xfrm>
        <a:prstGeom prst="rect">
          <a:avLst/>
        </a:prstGeom>
        <a:solidFill>
          <a:srgbClr val="FFFFFF"/>
        </a:solidFill>
      </xdr:spPr>
    </xdr:sp>
    <xdr:clientData/>
  </xdr:twoCellAnchor>
  <xdr:twoCellAnchor>
    <xdr:from>
      <xdr:col>1</xdr:col>
      <xdr:colOff>66675</xdr:colOff>
      <xdr:row>0</xdr:row>
      <xdr:rowOff>47625</xdr:rowOff>
    </xdr:from>
    <xdr:to>
      <xdr:col>2</xdr:col>
      <xdr:colOff>95250</xdr:colOff>
      <xdr:row>3</xdr:row>
      <xdr:rowOff>19050</xdr:rowOff>
    </xdr:to>
    <xdr:sp macro="" textlink="">
      <xdr:nvSpPr>
        <xdr:cNvPr id="3" name="Object 65" hidden="1">
          <a:extLst>
            <a:ext uri="{63B3BB69-23CF-44E3-9099-C40C66FF867C}">
              <a14:compatExt xmlns:a14="http://schemas.microsoft.com/office/drawing/2010/main" spid="_x0000_s4161"/>
            </a:ex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 bwMode="auto">
        <a:xfrm>
          <a:off x="434975" y="47625"/>
          <a:ext cx="669925" cy="549275"/>
        </a:xfrm>
        <a:prstGeom prst="rect">
          <a:avLst/>
        </a:prstGeom>
        <a:solidFill>
          <a:srgbClr val="FFFFFF"/>
        </a:solidFill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88900</xdr:colOff>
          <xdr:row>0</xdr:row>
          <xdr:rowOff>69850</xdr:rowOff>
        </xdr:from>
        <xdr:to>
          <xdr:col>2</xdr:col>
          <xdr:colOff>209550</xdr:colOff>
          <xdr:row>3</xdr:row>
          <xdr:rowOff>114300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xmlns="" id="{00000000-0008-0000-01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5"/>
  <sheetViews>
    <sheetView topLeftCell="A13" workbookViewId="0">
      <selection activeCell="B17" sqref="B17:C17"/>
    </sheetView>
  </sheetViews>
  <sheetFormatPr defaultColWidth="9.1796875" defaultRowHeight="15" x14ac:dyDescent="0.35"/>
  <cols>
    <col min="1" max="1" width="5" style="15" customWidth="1"/>
    <col min="2" max="2" width="8.7265625" style="15" customWidth="1"/>
    <col min="3" max="3" width="49.26953125" style="14" customWidth="1"/>
    <col min="4" max="4" width="5.54296875" style="97" customWidth="1"/>
    <col min="5" max="6" width="4.26953125" style="15" customWidth="1"/>
    <col min="7" max="7" width="3.81640625" style="15" customWidth="1"/>
    <col min="8" max="8" width="4.81640625" style="15" customWidth="1"/>
    <col min="9" max="9" width="3.81640625" style="15" customWidth="1"/>
    <col min="10" max="10" width="10.81640625" style="15" customWidth="1"/>
    <col min="11" max="11" width="15.453125" style="14" bestFit="1" customWidth="1"/>
    <col min="12" max="16384" width="9.1796875" style="14"/>
  </cols>
  <sheetData>
    <row r="1" spans="1:10" ht="18.75" customHeigh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.75" customHeight="1" x14ac:dyDescent="0.35">
      <c r="A2" s="120" t="s">
        <v>98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s="39" customFormat="1" ht="18" x14ac:dyDescent="0.35">
      <c r="A3" s="121" t="s">
        <v>198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39" customFormat="1" ht="18" x14ac:dyDescent="0.35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41" customFormat="1" ht="15.75" customHeight="1" x14ac:dyDescent="0.35">
      <c r="A5" s="14" t="s">
        <v>1</v>
      </c>
      <c r="B5" s="14"/>
      <c r="C5" s="40" t="s">
        <v>113</v>
      </c>
      <c r="D5" s="97"/>
      <c r="E5" s="15"/>
      <c r="F5" s="15"/>
      <c r="G5" s="15"/>
      <c r="H5" s="15"/>
      <c r="I5" s="15"/>
      <c r="J5" s="15"/>
    </row>
    <row r="6" spans="1:10" s="44" customFormat="1" ht="14" x14ac:dyDescent="0.35">
      <c r="A6" s="14" t="s">
        <v>30</v>
      </c>
      <c r="B6" s="14"/>
      <c r="C6" s="42" t="s">
        <v>114</v>
      </c>
      <c r="D6" s="45"/>
      <c r="E6" s="15"/>
      <c r="F6" s="15"/>
      <c r="G6" s="15"/>
      <c r="H6" s="15"/>
      <c r="I6" s="98"/>
      <c r="J6" s="14"/>
    </row>
    <row r="7" spans="1:10" ht="14" x14ac:dyDescent="0.35">
      <c r="A7" s="14" t="s">
        <v>2</v>
      </c>
      <c r="B7" s="14"/>
      <c r="C7" s="13">
        <v>7320108</v>
      </c>
      <c r="D7" s="122" t="s">
        <v>101</v>
      </c>
      <c r="E7" s="122"/>
      <c r="F7" s="122"/>
      <c r="G7" s="122"/>
      <c r="H7" s="65">
        <f>D11+D44</f>
        <v>134</v>
      </c>
      <c r="I7" s="19"/>
      <c r="J7" s="14"/>
    </row>
    <row r="8" spans="1:10" ht="6.75" customHeight="1" x14ac:dyDescent="0.35">
      <c r="A8" s="45"/>
      <c r="B8" s="45"/>
      <c r="C8" s="43"/>
      <c r="D8" s="46"/>
      <c r="E8" s="45"/>
      <c r="F8" s="45"/>
      <c r="G8" s="45"/>
      <c r="H8" s="45"/>
      <c r="I8" s="45"/>
      <c r="J8" s="45"/>
    </row>
    <row r="9" spans="1:10" s="15" customFormat="1" ht="17.25" customHeight="1" x14ac:dyDescent="0.35">
      <c r="A9" s="123" t="s">
        <v>58</v>
      </c>
      <c r="B9" s="123" t="s">
        <v>59</v>
      </c>
      <c r="C9" s="123" t="s">
        <v>60</v>
      </c>
      <c r="D9" s="125" t="s">
        <v>4</v>
      </c>
      <c r="E9" s="126"/>
      <c r="F9" s="126"/>
      <c r="G9" s="126"/>
      <c r="H9" s="126"/>
      <c r="I9" s="127"/>
      <c r="J9" s="128" t="s">
        <v>65</v>
      </c>
    </row>
    <row r="10" spans="1:10" s="16" customFormat="1" ht="29.25" customHeight="1" x14ac:dyDescent="0.35">
      <c r="A10" s="124"/>
      <c r="B10" s="124"/>
      <c r="C10" s="124"/>
      <c r="D10" s="99" t="s">
        <v>61</v>
      </c>
      <c r="E10" s="99" t="s">
        <v>5</v>
      </c>
      <c r="F10" s="99" t="s">
        <v>62</v>
      </c>
      <c r="G10" s="99" t="s">
        <v>13</v>
      </c>
      <c r="H10" s="99" t="s">
        <v>63</v>
      </c>
      <c r="I10" s="99" t="s">
        <v>64</v>
      </c>
      <c r="J10" s="129"/>
    </row>
    <row r="11" spans="1:10" ht="17.149999999999999" customHeight="1" x14ac:dyDescent="0.35">
      <c r="A11" s="66" t="s">
        <v>159</v>
      </c>
      <c r="B11" s="67"/>
      <c r="C11" s="68"/>
      <c r="D11" s="47">
        <f t="shared" ref="D11:I11" si="0">D12+D36</f>
        <v>50</v>
      </c>
      <c r="E11" s="47">
        <f t="shared" si="0"/>
        <v>49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/>
    </row>
    <row r="12" spans="1:10" ht="17.149999999999999" customHeight="1" x14ac:dyDescent="0.35">
      <c r="A12" s="69" t="s">
        <v>31</v>
      </c>
      <c r="B12" s="70"/>
      <c r="C12" s="71"/>
      <c r="D12" s="48">
        <f t="shared" ref="D12:I12" si="1">D13+D20+D23+D26+D29+D33</f>
        <v>47</v>
      </c>
      <c r="E12" s="48">
        <f t="shared" si="1"/>
        <v>46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9"/>
    </row>
    <row r="13" spans="1:10" ht="17.149999999999999" customHeight="1" x14ac:dyDescent="0.35">
      <c r="A13" s="72" t="s">
        <v>48</v>
      </c>
      <c r="B13" s="73"/>
      <c r="C13" s="74"/>
      <c r="D13" s="50">
        <v>14</v>
      </c>
      <c r="E13" s="50">
        <v>13</v>
      </c>
      <c r="F13" s="50">
        <v>0</v>
      </c>
      <c r="G13" s="50">
        <v>0</v>
      </c>
      <c r="H13" s="50">
        <v>0</v>
      </c>
      <c r="I13" s="50">
        <v>0</v>
      </c>
      <c r="J13" s="12"/>
    </row>
    <row r="14" spans="1:10" s="40" customFormat="1" ht="35.15" customHeight="1" x14ac:dyDescent="0.35">
      <c r="A14" s="8">
        <v>1</v>
      </c>
      <c r="B14" s="166" t="s">
        <v>271</v>
      </c>
      <c r="C14" s="167" t="s">
        <v>272</v>
      </c>
      <c r="D14" s="168">
        <v>3</v>
      </c>
      <c r="E14" s="168">
        <v>3</v>
      </c>
      <c r="F14" s="168"/>
      <c r="G14" s="166"/>
      <c r="H14" s="166"/>
      <c r="I14" s="166"/>
      <c r="J14" s="169"/>
    </row>
    <row r="15" spans="1:10" ht="35.15" customHeight="1" x14ac:dyDescent="0.35">
      <c r="A15" s="8">
        <v>2</v>
      </c>
      <c r="B15" s="166" t="s">
        <v>273</v>
      </c>
      <c r="C15" s="170" t="s">
        <v>274</v>
      </c>
      <c r="D15" s="168">
        <v>2</v>
      </c>
      <c r="E15" s="168">
        <v>2</v>
      </c>
      <c r="F15" s="168"/>
      <c r="G15" s="171"/>
      <c r="H15" s="171"/>
      <c r="I15" s="166"/>
      <c r="J15" s="166" t="s">
        <v>271</v>
      </c>
    </row>
    <row r="16" spans="1:10" ht="35.15" customHeight="1" x14ac:dyDescent="0.35">
      <c r="A16" s="8">
        <v>3</v>
      </c>
      <c r="B16" s="166" t="s">
        <v>275</v>
      </c>
      <c r="C16" s="170" t="s">
        <v>276</v>
      </c>
      <c r="D16" s="168">
        <v>2</v>
      </c>
      <c r="E16" s="168">
        <v>2</v>
      </c>
      <c r="F16" s="168"/>
      <c r="G16" s="171"/>
      <c r="H16" s="171"/>
      <c r="I16" s="166"/>
      <c r="J16" s="166" t="s">
        <v>273</v>
      </c>
    </row>
    <row r="17" spans="1:10" ht="35.15" customHeight="1" x14ac:dyDescent="0.35">
      <c r="A17" s="8">
        <v>4</v>
      </c>
      <c r="B17" s="166" t="s">
        <v>277</v>
      </c>
      <c r="C17" s="170" t="s">
        <v>69</v>
      </c>
      <c r="D17" s="168">
        <v>2</v>
      </c>
      <c r="E17" s="168">
        <v>2</v>
      </c>
      <c r="F17" s="168"/>
      <c r="G17" s="171"/>
      <c r="H17" s="171"/>
      <c r="I17" s="166"/>
      <c r="J17" s="166" t="s">
        <v>275</v>
      </c>
    </row>
    <row r="18" spans="1:10" ht="35.15" customHeight="1" x14ac:dyDescent="0.35">
      <c r="A18" s="8">
        <v>5</v>
      </c>
      <c r="B18" s="166" t="s">
        <v>278</v>
      </c>
      <c r="C18" s="170" t="s">
        <v>279</v>
      </c>
      <c r="D18" s="168">
        <v>2</v>
      </c>
      <c r="E18" s="168">
        <v>2</v>
      </c>
      <c r="F18" s="168"/>
      <c r="G18" s="171"/>
      <c r="H18" s="171"/>
      <c r="I18" s="166"/>
      <c r="J18" s="166" t="s">
        <v>277</v>
      </c>
    </row>
    <row r="19" spans="1:10" ht="35.15" customHeight="1" x14ac:dyDescent="0.35">
      <c r="A19" s="8">
        <v>6</v>
      </c>
      <c r="B19" s="166" t="s">
        <v>77</v>
      </c>
      <c r="C19" s="170" t="s">
        <v>7</v>
      </c>
      <c r="D19" s="168">
        <v>3</v>
      </c>
      <c r="E19" s="168">
        <v>3</v>
      </c>
      <c r="F19" s="168"/>
      <c r="G19" s="166"/>
      <c r="H19" s="166"/>
      <c r="I19" s="166"/>
      <c r="J19" s="168"/>
    </row>
    <row r="20" spans="1:10" ht="17.149999999999999" customHeight="1" x14ac:dyDescent="0.35">
      <c r="A20" s="72" t="s">
        <v>49</v>
      </c>
      <c r="B20" s="73"/>
      <c r="C20" s="74"/>
      <c r="D20" s="50">
        <f>SUM(D21:D22)</f>
        <v>6</v>
      </c>
      <c r="E20" s="50">
        <f t="shared" ref="E20:I20" si="2">SUM(E21:E22)</f>
        <v>6</v>
      </c>
      <c r="F20" s="50">
        <f t="shared" si="2"/>
        <v>0</v>
      </c>
      <c r="G20" s="50">
        <f t="shared" si="2"/>
        <v>0</v>
      </c>
      <c r="H20" s="50">
        <f t="shared" si="2"/>
        <v>0</v>
      </c>
      <c r="I20" s="50">
        <f t="shared" si="2"/>
        <v>0</v>
      </c>
      <c r="J20" s="12" t="s">
        <v>6</v>
      </c>
    </row>
    <row r="21" spans="1:10" ht="35.15" customHeight="1" x14ac:dyDescent="0.35">
      <c r="A21" s="8">
        <v>1</v>
      </c>
      <c r="B21" s="37" t="s">
        <v>85</v>
      </c>
      <c r="C21" s="4" t="s">
        <v>213</v>
      </c>
      <c r="D21" s="12">
        <v>3</v>
      </c>
      <c r="E21" s="12">
        <v>3</v>
      </c>
      <c r="F21" s="37"/>
      <c r="G21" s="37"/>
      <c r="H21" s="37"/>
      <c r="I21" s="37"/>
      <c r="J21" s="37"/>
    </row>
    <row r="22" spans="1:10" ht="35.15" customHeight="1" x14ac:dyDescent="0.35">
      <c r="A22" s="8">
        <v>2</v>
      </c>
      <c r="B22" s="37" t="s">
        <v>88</v>
      </c>
      <c r="C22" s="4" t="s">
        <v>214</v>
      </c>
      <c r="D22" s="12">
        <v>3</v>
      </c>
      <c r="E22" s="12">
        <v>3</v>
      </c>
      <c r="F22" s="37"/>
      <c r="G22" s="37"/>
      <c r="H22" s="37"/>
      <c r="I22" s="37"/>
      <c r="J22" s="37" t="s">
        <v>85</v>
      </c>
    </row>
    <row r="23" spans="1:10" ht="17.149999999999999" customHeight="1" x14ac:dyDescent="0.35">
      <c r="A23" s="72" t="s">
        <v>50</v>
      </c>
      <c r="B23" s="73"/>
      <c r="C23" s="74"/>
      <c r="D23" s="50">
        <v>6</v>
      </c>
      <c r="E23" s="50">
        <v>6</v>
      </c>
      <c r="F23" s="50">
        <v>0</v>
      </c>
      <c r="G23" s="50">
        <v>0</v>
      </c>
      <c r="H23" s="50">
        <v>0</v>
      </c>
      <c r="I23" s="50">
        <v>0</v>
      </c>
      <c r="J23" s="12" t="s">
        <v>6</v>
      </c>
    </row>
    <row r="24" spans="1:10" ht="35.15" customHeight="1" x14ac:dyDescent="0.35">
      <c r="A24" s="8">
        <v>1</v>
      </c>
      <c r="B24" s="37" t="s">
        <v>78</v>
      </c>
      <c r="C24" s="4" t="s">
        <v>215</v>
      </c>
      <c r="D24" s="37">
        <v>3</v>
      </c>
      <c r="E24" s="12">
        <v>3</v>
      </c>
      <c r="F24" s="12"/>
      <c r="G24" s="12"/>
      <c r="H24" s="37"/>
      <c r="I24" s="37"/>
      <c r="J24" s="37"/>
    </row>
    <row r="25" spans="1:10" ht="35.15" customHeight="1" x14ac:dyDescent="0.35">
      <c r="A25" s="8">
        <v>2</v>
      </c>
      <c r="B25" s="37" t="s">
        <v>79</v>
      </c>
      <c r="C25" s="4" t="s">
        <v>216</v>
      </c>
      <c r="D25" s="37">
        <v>3</v>
      </c>
      <c r="E25" s="12">
        <v>3</v>
      </c>
      <c r="F25" s="12"/>
      <c r="G25" s="12"/>
      <c r="H25" s="37"/>
      <c r="I25" s="37"/>
      <c r="J25" s="37"/>
    </row>
    <row r="26" spans="1:10" ht="17.149999999999999" customHeight="1" x14ac:dyDescent="0.35">
      <c r="A26" s="72" t="s">
        <v>51</v>
      </c>
      <c r="B26" s="73"/>
      <c r="C26" s="74"/>
      <c r="D26" s="50">
        <f t="shared" ref="D26:I26" si="3">SUM(D27:D28)</f>
        <v>6</v>
      </c>
      <c r="E26" s="50">
        <f t="shared" si="3"/>
        <v>6</v>
      </c>
      <c r="F26" s="50">
        <f t="shared" si="3"/>
        <v>0</v>
      </c>
      <c r="G26" s="50">
        <f t="shared" si="3"/>
        <v>0</v>
      </c>
      <c r="H26" s="50">
        <f t="shared" si="3"/>
        <v>0</v>
      </c>
      <c r="I26" s="50">
        <f t="shared" si="3"/>
        <v>0</v>
      </c>
      <c r="J26" s="12" t="s">
        <v>6</v>
      </c>
    </row>
    <row r="27" spans="1:10" ht="35.15" customHeight="1" x14ac:dyDescent="0.35">
      <c r="A27" s="8">
        <v>1</v>
      </c>
      <c r="B27" s="37" t="s">
        <v>80</v>
      </c>
      <c r="C27" s="4" t="s">
        <v>217</v>
      </c>
      <c r="D27" s="37">
        <v>3</v>
      </c>
      <c r="E27" s="12">
        <v>3</v>
      </c>
      <c r="F27" s="12"/>
      <c r="G27" s="12"/>
      <c r="H27" s="37"/>
      <c r="I27" s="37"/>
      <c r="J27" s="37"/>
    </row>
    <row r="28" spans="1:10" ht="35.15" customHeight="1" x14ac:dyDescent="0.35">
      <c r="A28" s="8">
        <v>2</v>
      </c>
      <c r="B28" s="37" t="s">
        <v>199</v>
      </c>
      <c r="C28" s="4" t="s">
        <v>218</v>
      </c>
      <c r="D28" s="37">
        <v>3</v>
      </c>
      <c r="E28" s="12">
        <v>3</v>
      </c>
      <c r="F28" s="12"/>
      <c r="G28" s="12"/>
      <c r="H28" s="37"/>
      <c r="I28" s="37"/>
      <c r="J28" s="37"/>
    </row>
    <row r="29" spans="1:10" ht="17.149999999999999" customHeight="1" x14ac:dyDescent="0.35">
      <c r="A29" s="72" t="s">
        <v>99</v>
      </c>
      <c r="B29" s="73"/>
      <c r="C29" s="74"/>
      <c r="D29" s="50">
        <v>9</v>
      </c>
      <c r="E29" s="50">
        <v>9</v>
      </c>
      <c r="F29" s="50">
        <v>0</v>
      </c>
      <c r="G29" s="50">
        <v>0</v>
      </c>
      <c r="H29" s="50">
        <v>0</v>
      </c>
      <c r="I29" s="50">
        <v>0</v>
      </c>
      <c r="J29" s="12" t="s">
        <v>6</v>
      </c>
    </row>
    <row r="30" spans="1:10" ht="35.15" customHeight="1" x14ac:dyDescent="0.35">
      <c r="A30" s="8">
        <v>1</v>
      </c>
      <c r="B30" s="37" t="s">
        <v>82</v>
      </c>
      <c r="C30" s="4" t="s">
        <v>219</v>
      </c>
      <c r="D30" s="37">
        <v>3</v>
      </c>
      <c r="E30" s="12">
        <v>3</v>
      </c>
      <c r="F30" s="12"/>
      <c r="G30" s="12"/>
      <c r="H30" s="37"/>
      <c r="I30" s="37"/>
      <c r="J30" s="37"/>
    </row>
    <row r="31" spans="1:10" ht="35.15" customHeight="1" x14ac:dyDescent="0.35">
      <c r="A31" s="8">
        <v>2</v>
      </c>
      <c r="B31" s="37" t="s">
        <v>90</v>
      </c>
      <c r="C31" s="4" t="s">
        <v>220</v>
      </c>
      <c r="D31" s="37">
        <v>3</v>
      </c>
      <c r="E31" s="12">
        <v>3</v>
      </c>
      <c r="F31" s="12"/>
      <c r="G31" s="12"/>
      <c r="H31" s="37"/>
      <c r="I31" s="37"/>
      <c r="J31" s="37"/>
    </row>
    <row r="32" spans="1:10" ht="42.75" customHeight="1" x14ac:dyDescent="0.35">
      <c r="A32" s="8">
        <v>3</v>
      </c>
      <c r="B32" s="37" t="s">
        <v>83</v>
      </c>
      <c r="C32" s="4" t="s">
        <v>221</v>
      </c>
      <c r="D32" s="37">
        <v>3</v>
      </c>
      <c r="E32" s="12">
        <v>3</v>
      </c>
      <c r="F32" s="12"/>
      <c r="G32" s="12"/>
      <c r="H32" s="37"/>
      <c r="I32" s="37"/>
      <c r="J32" s="37"/>
    </row>
    <row r="33" spans="1:10" ht="17.149999999999999" customHeight="1" x14ac:dyDescent="0.35">
      <c r="A33" s="72" t="s">
        <v>52</v>
      </c>
      <c r="B33" s="73"/>
      <c r="C33" s="74"/>
      <c r="D33" s="50">
        <v>6</v>
      </c>
      <c r="E33" s="50">
        <v>6</v>
      </c>
      <c r="F33" s="50">
        <v>0</v>
      </c>
      <c r="G33" s="50">
        <v>0</v>
      </c>
      <c r="H33" s="50">
        <v>0</v>
      </c>
      <c r="I33" s="50">
        <v>0</v>
      </c>
      <c r="J33" s="12" t="s">
        <v>6</v>
      </c>
    </row>
    <row r="34" spans="1:10" ht="35.15" customHeight="1" x14ac:dyDescent="0.35">
      <c r="A34" s="8">
        <v>1</v>
      </c>
      <c r="B34" s="37" t="s">
        <v>84</v>
      </c>
      <c r="C34" s="4" t="s">
        <v>222</v>
      </c>
      <c r="D34" s="37">
        <v>3</v>
      </c>
      <c r="E34" s="12">
        <v>3</v>
      </c>
      <c r="F34" s="12"/>
      <c r="G34" s="12"/>
      <c r="H34" s="37"/>
      <c r="I34" s="37"/>
      <c r="J34" s="37"/>
    </row>
    <row r="35" spans="1:10" ht="35.15" customHeight="1" x14ac:dyDescent="0.35">
      <c r="A35" s="8">
        <v>2</v>
      </c>
      <c r="B35" s="37" t="s">
        <v>93</v>
      </c>
      <c r="C35" s="4" t="s">
        <v>223</v>
      </c>
      <c r="D35" s="37">
        <v>3</v>
      </c>
      <c r="E35" s="12">
        <v>3</v>
      </c>
      <c r="F35" s="12"/>
      <c r="G35" s="12"/>
      <c r="H35" s="37"/>
      <c r="I35" s="37"/>
      <c r="J35" s="37"/>
    </row>
    <row r="36" spans="1:10" ht="17.149999999999999" customHeight="1" x14ac:dyDescent="0.35">
      <c r="A36" s="72" t="s">
        <v>32</v>
      </c>
      <c r="B36" s="73"/>
      <c r="C36" s="74"/>
      <c r="D36" s="50">
        <v>3</v>
      </c>
      <c r="E36" s="50">
        <v>3</v>
      </c>
      <c r="F36" s="50">
        <v>0</v>
      </c>
      <c r="G36" s="50">
        <v>0</v>
      </c>
      <c r="H36" s="50">
        <v>0</v>
      </c>
      <c r="I36" s="50">
        <v>0</v>
      </c>
      <c r="J36" s="12"/>
    </row>
    <row r="37" spans="1:10" ht="17.149999999999999" customHeight="1" x14ac:dyDescent="0.35">
      <c r="A37" s="8"/>
      <c r="B37" s="3"/>
      <c r="C37" s="20" t="s">
        <v>180</v>
      </c>
      <c r="D37" s="130">
        <v>3</v>
      </c>
      <c r="E37" s="12"/>
      <c r="F37" s="37"/>
      <c r="G37" s="37"/>
      <c r="H37" s="37"/>
      <c r="I37" s="37"/>
      <c r="J37" s="37"/>
    </row>
    <row r="38" spans="1:10" ht="35.15" customHeight="1" x14ac:dyDescent="0.35">
      <c r="A38" s="8">
        <v>1</v>
      </c>
      <c r="B38" s="37" t="s">
        <v>86</v>
      </c>
      <c r="C38" s="4" t="s">
        <v>224</v>
      </c>
      <c r="D38" s="131"/>
      <c r="E38" s="12">
        <v>3</v>
      </c>
      <c r="F38" s="37"/>
      <c r="G38" s="37"/>
      <c r="H38" s="37"/>
      <c r="I38" s="37"/>
      <c r="J38" s="37"/>
    </row>
    <row r="39" spans="1:10" ht="35.15" customHeight="1" x14ac:dyDescent="0.35">
      <c r="A39" s="8">
        <v>2</v>
      </c>
      <c r="B39" s="37" t="s">
        <v>87</v>
      </c>
      <c r="C39" s="4" t="s">
        <v>225</v>
      </c>
      <c r="D39" s="131"/>
      <c r="E39" s="12">
        <v>3</v>
      </c>
      <c r="F39" s="37"/>
      <c r="G39" s="37"/>
      <c r="H39" s="37"/>
      <c r="I39" s="37"/>
      <c r="J39" s="37"/>
    </row>
    <row r="40" spans="1:10" ht="35.15" customHeight="1" x14ac:dyDescent="0.35">
      <c r="A40" s="8">
        <v>3</v>
      </c>
      <c r="B40" s="37" t="s">
        <v>89</v>
      </c>
      <c r="C40" s="4" t="s">
        <v>226</v>
      </c>
      <c r="D40" s="131"/>
      <c r="E40" s="12">
        <v>3</v>
      </c>
      <c r="F40" s="37"/>
      <c r="G40" s="37"/>
      <c r="H40" s="37"/>
      <c r="I40" s="37"/>
      <c r="J40" s="37"/>
    </row>
    <row r="41" spans="1:10" ht="35.15" customHeight="1" x14ac:dyDescent="0.35">
      <c r="A41" s="8">
        <v>4</v>
      </c>
      <c r="B41" s="37" t="s">
        <v>133</v>
      </c>
      <c r="C41" s="4" t="s">
        <v>227</v>
      </c>
      <c r="D41" s="131"/>
      <c r="E41" s="12">
        <v>3</v>
      </c>
      <c r="F41" s="37"/>
      <c r="G41" s="37"/>
      <c r="H41" s="37"/>
      <c r="I41" s="37"/>
      <c r="J41" s="37"/>
    </row>
    <row r="42" spans="1:10" ht="35.15" customHeight="1" x14ac:dyDescent="0.35">
      <c r="A42" s="8">
        <v>5</v>
      </c>
      <c r="B42" s="37" t="s">
        <v>91</v>
      </c>
      <c r="C42" s="4" t="s">
        <v>228</v>
      </c>
      <c r="D42" s="131"/>
      <c r="E42" s="12">
        <v>3</v>
      </c>
      <c r="F42" s="37"/>
      <c r="G42" s="37"/>
      <c r="H42" s="37"/>
      <c r="I42" s="37"/>
      <c r="J42" s="37"/>
    </row>
    <row r="43" spans="1:10" ht="35.15" customHeight="1" x14ac:dyDescent="0.35">
      <c r="A43" s="8">
        <v>6</v>
      </c>
      <c r="B43" s="37" t="s">
        <v>92</v>
      </c>
      <c r="C43" s="4" t="s">
        <v>229</v>
      </c>
      <c r="D43" s="132"/>
      <c r="E43" s="12">
        <v>3</v>
      </c>
      <c r="F43" s="37"/>
      <c r="G43" s="37"/>
      <c r="H43" s="37"/>
      <c r="I43" s="37"/>
      <c r="J43" s="37"/>
    </row>
    <row r="44" spans="1:10" ht="17.149999999999999" customHeight="1" x14ac:dyDescent="0.35">
      <c r="A44" s="72" t="s">
        <v>160</v>
      </c>
      <c r="B44" s="73"/>
      <c r="C44" s="74"/>
      <c r="D44" s="5">
        <f t="shared" ref="D44:I44" si="4">D45+D56+D80+D88</f>
        <v>84</v>
      </c>
      <c r="E44" s="5">
        <f t="shared" si="4"/>
        <v>62</v>
      </c>
      <c r="F44" s="5">
        <f t="shared" si="4"/>
        <v>0</v>
      </c>
      <c r="G44" s="5">
        <f t="shared" si="4"/>
        <v>10</v>
      </c>
      <c r="H44" s="5">
        <f t="shared" si="4"/>
        <v>0</v>
      </c>
      <c r="I44" s="5">
        <f t="shared" si="4"/>
        <v>12</v>
      </c>
      <c r="J44" s="12" t="s">
        <v>6</v>
      </c>
    </row>
    <row r="45" spans="1:10" ht="17.149999999999999" customHeight="1" x14ac:dyDescent="0.35">
      <c r="A45" s="72" t="s">
        <v>53</v>
      </c>
      <c r="B45" s="73"/>
      <c r="C45" s="74"/>
      <c r="D45" s="5">
        <f>D46</f>
        <v>22</v>
      </c>
      <c r="E45" s="5">
        <f t="shared" ref="E45:I45" si="5">E46</f>
        <v>21</v>
      </c>
      <c r="F45" s="5">
        <f t="shared" si="5"/>
        <v>0</v>
      </c>
      <c r="G45" s="5">
        <f t="shared" si="5"/>
        <v>1</v>
      </c>
      <c r="H45" s="5">
        <f t="shared" si="5"/>
        <v>0</v>
      </c>
      <c r="I45" s="5">
        <f t="shared" si="5"/>
        <v>0</v>
      </c>
      <c r="J45" s="12" t="s">
        <v>6</v>
      </c>
    </row>
    <row r="46" spans="1:10" ht="18" customHeight="1" x14ac:dyDescent="0.35">
      <c r="A46" s="69" t="s">
        <v>181</v>
      </c>
      <c r="B46" s="70"/>
      <c r="C46" s="71"/>
      <c r="D46" s="5">
        <f>SUM(D47:D55)</f>
        <v>22</v>
      </c>
      <c r="E46" s="5">
        <f t="shared" ref="E46:I46" si="6">SUM(E47:E55)</f>
        <v>21</v>
      </c>
      <c r="F46" s="5">
        <f t="shared" si="6"/>
        <v>0</v>
      </c>
      <c r="G46" s="5">
        <f t="shared" si="6"/>
        <v>1</v>
      </c>
      <c r="H46" s="5">
        <f t="shared" si="6"/>
        <v>0</v>
      </c>
      <c r="I46" s="5">
        <f t="shared" si="6"/>
        <v>0</v>
      </c>
      <c r="J46" s="12"/>
    </row>
    <row r="47" spans="1:10" ht="35.15" customHeight="1" x14ac:dyDescent="0.35">
      <c r="A47" s="8">
        <v>1</v>
      </c>
      <c r="B47" s="37" t="s">
        <v>102</v>
      </c>
      <c r="C47" s="4" t="s">
        <v>230</v>
      </c>
      <c r="D47" s="37">
        <v>1</v>
      </c>
      <c r="E47" s="5"/>
      <c r="F47" s="5"/>
      <c r="G47" s="12">
        <v>1</v>
      </c>
      <c r="H47" s="5"/>
      <c r="I47" s="5"/>
      <c r="J47" s="37"/>
    </row>
    <row r="48" spans="1:10" ht="35.15" customHeight="1" x14ac:dyDescent="0.35">
      <c r="A48" s="8">
        <v>2</v>
      </c>
      <c r="B48" s="37" t="s">
        <v>117</v>
      </c>
      <c r="C48" s="4" t="s">
        <v>233</v>
      </c>
      <c r="D48" s="12">
        <v>2</v>
      </c>
      <c r="E48" s="12">
        <v>2</v>
      </c>
      <c r="F48" s="5"/>
      <c r="G48" s="5"/>
      <c r="H48" s="5"/>
      <c r="I48" s="5"/>
      <c r="J48" s="12"/>
    </row>
    <row r="49" spans="1:10" ht="35.15" customHeight="1" x14ac:dyDescent="0.35">
      <c r="A49" s="8">
        <v>3</v>
      </c>
      <c r="B49" s="37" t="s">
        <v>135</v>
      </c>
      <c r="C49" s="4" t="s">
        <v>231</v>
      </c>
      <c r="D49" s="12">
        <v>3</v>
      </c>
      <c r="E49" s="12">
        <v>3</v>
      </c>
      <c r="F49" s="5"/>
      <c r="G49" s="5"/>
      <c r="H49" s="5"/>
      <c r="I49" s="5"/>
      <c r="J49" s="37"/>
    </row>
    <row r="50" spans="1:10" ht="35.15" customHeight="1" x14ac:dyDescent="0.35">
      <c r="A50" s="8">
        <v>4</v>
      </c>
      <c r="B50" s="37" t="s">
        <v>176</v>
      </c>
      <c r="C50" s="4" t="s">
        <v>232</v>
      </c>
      <c r="D50" s="12">
        <v>3</v>
      </c>
      <c r="E50" s="12">
        <v>3</v>
      </c>
      <c r="F50" s="5"/>
      <c r="G50" s="5"/>
      <c r="H50" s="5"/>
      <c r="I50" s="5"/>
      <c r="J50" s="37"/>
    </row>
    <row r="51" spans="1:10" ht="35.15" customHeight="1" x14ac:dyDescent="0.35">
      <c r="A51" s="8">
        <v>5</v>
      </c>
      <c r="B51" s="37" t="s">
        <v>136</v>
      </c>
      <c r="C51" s="4" t="s">
        <v>234</v>
      </c>
      <c r="D51" s="37">
        <v>2</v>
      </c>
      <c r="E51" s="12">
        <v>2</v>
      </c>
      <c r="F51" s="5"/>
      <c r="G51" s="5"/>
      <c r="H51" s="5"/>
      <c r="I51" s="5"/>
      <c r="J51" s="37"/>
    </row>
    <row r="52" spans="1:10" ht="35.15" customHeight="1" x14ac:dyDescent="0.35">
      <c r="A52" s="8">
        <v>6</v>
      </c>
      <c r="B52" s="37" t="s">
        <v>177</v>
      </c>
      <c r="C52" s="4" t="s">
        <v>235</v>
      </c>
      <c r="D52" s="37">
        <v>3</v>
      </c>
      <c r="E52" s="12">
        <v>3</v>
      </c>
      <c r="F52" s="5"/>
      <c r="G52" s="12"/>
      <c r="H52" s="5"/>
      <c r="I52" s="5"/>
      <c r="J52" s="37"/>
    </row>
    <row r="53" spans="1:10" ht="35.15" customHeight="1" x14ac:dyDescent="0.35">
      <c r="A53" s="8">
        <v>7</v>
      </c>
      <c r="B53" s="37" t="s">
        <v>137</v>
      </c>
      <c r="C53" s="4" t="s">
        <v>236</v>
      </c>
      <c r="D53" s="37">
        <v>3</v>
      </c>
      <c r="E53" s="12">
        <v>3</v>
      </c>
      <c r="F53" s="5"/>
      <c r="G53" s="12"/>
      <c r="H53" s="5"/>
      <c r="I53" s="5"/>
      <c r="J53" s="37"/>
    </row>
    <row r="54" spans="1:10" ht="35.15" customHeight="1" x14ac:dyDescent="0.35">
      <c r="A54" s="8">
        <v>8</v>
      </c>
      <c r="B54" s="37" t="s">
        <v>138</v>
      </c>
      <c r="C54" s="4" t="s">
        <v>237</v>
      </c>
      <c r="D54" s="37">
        <v>2</v>
      </c>
      <c r="E54" s="12">
        <v>2</v>
      </c>
      <c r="F54" s="5"/>
      <c r="G54" s="12"/>
      <c r="H54" s="5"/>
      <c r="I54" s="5"/>
      <c r="J54" s="37"/>
    </row>
    <row r="55" spans="1:10" ht="35.15" customHeight="1" x14ac:dyDescent="0.35">
      <c r="A55" s="8">
        <v>9</v>
      </c>
      <c r="B55" s="37" t="s">
        <v>81</v>
      </c>
      <c r="C55" s="4" t="s">
        <v>238</v>
      </c>
      <c r="D55" s="37">
        <v>3</v>
      </c>
      <c r="E55" s="12">
        <v>3</v>
      </c>
      <c r="F55" s="5"/>
      <c r="G55" s="12"/>
      <c r="H55" s="5"/>
      <c r="I55" s="5"/>
      <c r="J55" s="37"/>
    </row>
    <row r="56" spans="1:10" ht="18" customHeight="1" x14ac:dyDescent="0.35">
      <c r="A56" s="72" t="s">
        <v>54</v>
      </c>
      <c r="B56" s="73"/>
      <c r="C56" s="74"/>
      <c r="D56" s="5">
        <f t="shared" ref="D56:I56" si="7">D57+D72</f>
        <v>39</v>
      </c>
      <c r="E56" s="5">
        <f t="shared" si="7"/>
        <v>35</v>
      </c>
      <c r="F56" s="5">
        <f t="shared" si="7"/>
        <v>0</v>
      </c>
      <c r="G56" s="5">
        <f t="shared" si="7"/>
        <v>4</v>
      </c>
      <c r="H56" s="5">
        <f t="shared" si="7"/>
        <v>0</v>
      </c>
      <c r="I56" s="5">
        <f t="shared" si="7"/>
        <v>0</v>
      </c>
      <c r="J56" s="12"/>
    </row>
    <row r="57" spans="1:10" ht="18" customHeight="1" x14ac:dyDescent="0.35">
      <c r="A57" s="69" t="s">
        <v>56</v>
      </c>
      <c r="B57" s="70"/>
      <c r="C57" s="71"/>
      <c r="D57" s="5">
        <f t="shared" ref="D57:I57" si="8">SUM(D58:D71)</f>
        <v>33</v>
      </c>
      <c r="E57" s="5">
        <f t="shared" si="8"/>
        <v>29</v>
      </c>
      <c r="F57" s="5">
        <f t="shared" si="8"/>
        <v>0</v>
      </c>
      <c r="G57" s="5">
        <f t="shared" si="8"/>
        <v>4</v>
      </c>
      <c r="H57" s="5">
        <f t="shared" si="8"/>
        <v>0</v>
      </c>
      <c r="I57" s="5">
        <f t="shared" si="8"/>
        <v>0</v>
      </c>
      <c r="J57" s="5"/>
    </row>
    <row r="58" spans="1:10" ht="35.15" customHeight="1" x14ac:dyDescent="0.35">
      <c r="A58" s="8">
        <v>1</v>
      </c>
      <c r="B58" s="37" t="s">
        <v>178</v>
      </c>
      <c r="C58" s="4" t="s">
        <v>239</v>
      </c>
      <c r="D58" s="7">
        <v>3</v>
      </c>
      <c r="E58" s="7">
        <v>3</v>
      </c>
      <c r="F58" s="80"/>
      <c r="G58" s="37"/>
      <c r="H58" s="8"/>
      <c r="I58" s="4"/>
      <c r="J58" s="37" t="s">
        <v>117</v>
      </c>
    </row>
    <row r="59" spans="1:10" ht="35.15" customHeight="1" x14ac:dyDescent="0.35">
      <c r="A59" s="8">
        <v>2</v>
      </c>
      <c r="B59" s="37" t="s">
        <v>142</v>
      </c>
      <c r="C59" s="4" t="s">
        <v>240</v>
      </c>
      <c r="D59" s="37">
        <v>2</v>
      </c>
      <c r="E59" s="37">
        <v>2</v>
      </c>
      <c r="F59" s="37"/>
      <c r="G59" s="37"/>
      <c r="H59" s="8"/>
      <c r="I59" s="4"/>
      <c r="J59" s="37"/>
    </row>
    <row r="60" spans="1:10" ht="35.15" customHeight="1" x14ac:dyDescent="0.35">
      <c r="A60" s="8">
        <v>3</v>
      </c>
      <c r="B60" s="37" t="s">
        <v>139</v>
      </c>
      <c r="C60" s="4" t="s">
        <v>242</v>
      </c>
      <c r="D60" s="37">
        <v>3</v>
      </c>
      <c r="E60" s="37">
        <v>3</v>
      </c>
      <c r="F60" s="8"/>
      <c r="G60" s="8"/>
      <c r="H60" s="37"/>
      <c r="I60" s="37"/>
      <c r="J60" s="37" t="s">
        <v>117</v>
      </c>
    </row>
    <row r="61" spans="1:10" ht="35.15" customHeight="1" x14ac:dyDescent="0.35">
      <c r="A61" s="8">
        <v>4</v>
      </c>
      <c r="B61" s="37" t="s">
        <v>140</v>
      </c>
      <c r="C61" s="4" t="s">
        <v>243</v>
      </c>
      <c r="D61" s="37">
        <v>2</v>
      </c>
      <c r="E61" s="37">
        <v>2</v>
      </c>
      <c r="F61" s="37"/>
      <c r="G61" s="37"/>
      <c r="H61" s="8"/>
      <c r="I61" s="4"/>
      <c r="J61" s="37" t="s">
        <v>77</v>
      </c>
    </row>
    <row r="62" spans="1:10" ht="35.15" customHeight="1" x14ac:dyDescent="0.35">
      <c r="A62" s="8">
        <v>5</v>
      </c>
      <c r="B62" s="37" t="s">
        <v>141</v>
      </c>
      <c r="C62" s="4" t="s">
        <v>244</v>
      </c>
      <c r="D62" s="37">
        <v>2</v>
      </c>
      <c r="E62" s="37">
        <v>2</v>
      </c>
      <c r="F62" s="37"/>
      <c r="G62" s="37"/>
      <c r="H62" s="8"/>
      <c r="I62" s="4"/>
      <c r="J62" s="12"/>
    </row>
    <row r="63" spans="1:10" ht="35.15" customHeight="1" x14ac:dyDescent="0.35">
      <c r="A63" s="8">
        <v>6</v>
      </c>
      <c r="B63" s="37" t="s">
        <v>207</v>
      </c>
      <c r="C63" s="4" t="s">
        <v>245</v>
      </c>
      <c r="D63" s="37">
        <v>2</v>
      </c>
      <c r="E63" s="37">
        <v>2</v>
      </c>
      <c r="F63" s="37"/>
      <c r="G63" s="8"/>
      <c r="H63" s="8"/>
      <c r="I63" s="4"/>
      <c r="J63" s="12" t="s">
        <v>166</v>
      </c>
    </row>
    <row r="64" spans="1:10" ht="35.15" customHeight="1" x14ac:dyDescent="0.35">
      <c r="A64" s="8">
        <v>7</v>
      </c>
      <c r="B64" s="37" t="s">
        <v>190</v>
      </c>
      <c r="C64" s="4" t="s">
        <v>246</v>
      </c>
      <c r="D64" s="37">
        <v>2</v>
      </c>
      <c r="E64" s="37">
        <v>2</v>
      </c>
      <c r="F64" s="37"/>
      <c r="G64" s="8"/>
      <c r="H64" s="8"/>
      <c r="I64" s="4"/>
      <c r="J64" s="37" t="s">
        <v>135</v>
      </c>
    </row>
    <row r="65" spans="1:10" ht="35.15" customHeight="1" x14ac:dyDescent="0.35">
      <c r="A65" s="8">
        <v>8</v>
      </c>
      <c r="B65" s="37" t="s">
        <v>144</v>
      </c>
      <c r="C65" s="4" t="s">
        <v>247</v>
      </c>
      <c r="D65" s="37">
        <v>2</v>
      </c>
      <c r="E65" s="37">
        <v>2</v>
      </c>
      <c r="F65" s="37"/>
      <c r="G65" s="8"/>
      <c r="H65" s="8"/>
      <c r="I65" s="4"/>
      <c r="J65" s="37"/>
    </row>
    <row r="66" spans="1:10" ht="35.15" customHeight="1" x14ac:dyDescent="0.35">
      <c r="A66" s="8">
        <v>9</v>
      </c>
      <c r="B66" s="37" t="s">
        <v>201</v>
      </c>
      <c r="C66" s="4" t="s">
        <v>248</v>
      </c>
      <c r="D66" s="37">
        <v>2</v>
      </c>
      <c r="E66" s="37">
        <v>2</v>
      </c>
      <c r="F66" s="37"/>
      <c r="G66" s="8"/>
      <c r="H66" s="8"/>
      <c r="I66" s="4"/>
      <c r="J66" s="37"/>
    </row>
    <row r="67" spans="1:10" ht="35.15" customHeight="1" x14ac:dyDescent="0.35">
      <c r="A67" s="8">
        <v>10</v>
      </c>
      <c r="B67" s="37" t="s">
        <v>157</v>
      </c>
      <c r="C67" s="4" t="s">
        <v>249</v>
      </c>
      <c r="D67" s="37">
        <v>2</v>
      </c>
      <c r="E67" s="37">
        <v>2</v>
      </c>
      <c r="F67" s="37"/>
      <c r="G67" s="8"/>
      <c r="H67" s="8"/>
      <c r="I67" s="4"/>
      <c r="J67" s="37"/>
    </row>
    <row r="68" spans="1:10" ht="35.15" customHeight="1" x14ac:dyDescent="0.35">
      <c r="A68" s="8">
        <v>11</v>
      </c>
      <c r="B68" s="37" t="s">
        <v>191</v>
      </c>
      <c r="C68" s="4" t="s">
        <v>250</v>
      </c>
      <c r="D68" s="37">
        <v>2</v>
      </c>
      <c r="E68" s="37">
        <v>2</v>
      </c>
      <c r="F68" s="37"/>
      <c r="G68" s="8"/>
      <c r="H68" s="8"/>
      <c r="I68" s="4"/>
      <c r="J68" s="37"/>
    </row>
    <row r="69" spans="1:10" ht="35.15" customHeight="1" x14ac:dyDescent="0.35">
      <c r="A69" s="8">
        <v>12</v>
      </c>
      <c r="B69" s="37" t="s">
        <v>192</v>
      </c>
      <c r="C69" s="4" t="s">
        <v>251</v>
      </c>
      <c r="D69" s="37">
        <v>3</v>
      </c>
      <c r="E69" s="37">
        <v>3</v>
      </c>
      <c r="F69" s="37"/>
      <c r="G69" s="8"/>
      <c r="H69" s="8"/>
      <c r="I69" s="4"/>
      <c r="J69" s="37" t="s">
        <v>135</v>
      </c>
    </row>
    <row r="70" spans="1:10" ht="35.15" customHeight="1" x14ac:dyDescent="0.35">
      <c r="A70" s="8">
        <v>13</v>
      </c>
      <c r="B70" s="37" t="s">
        <v>143</v>
      </c>
      <c r="C70" s="4" t="s">
        <v>252</v>
      </c>
      <c r="D70" s="37">
        <v>2</v>
      </c>
      <c r="E70" s="37">
        <v>2</v>
      </c>
      <c r="F70" s="37"/>
      <c r="G70" s="37"/>
      <c r="H70" s="8"/>
      <c r="I70" s="4"/>
      <c r="J70" s="37"/>
    </row>
    <row r="71" spans="1:10" ht="35.15" customHeight="1" x14ac:dyDescent="0.35">
      <c r="A71" s="8">
        <v>14</v>
      </c>
      <c r="B71" s="37" t="s">
        <v>107</v>
      </c>
      <c r="C71" s="4" t="s">
        <v>253</v>
      </c>
      <c r="D71" s="37">
        <v>4</v>
      </c>
      <c r="E71" s="37"/>
      <c r="F71" s="37"/>
      <c r="G71" s="37">
        <v>4</v>
      </c>
      <c r="H71" s="8"/>
      <c r="I71" s="4"/>
      <c r="J71" s="37"/>
    </row>
    <row r="72" spans="1:10" ht="18" customHeight="1" x14ac:dyDescent="0.35">
      <c r="A72" s="69" t="s">
        <v>66</v>
      </c>
      <c r="B72" s="70"/>
      <c r="C72" s="71"/>
      <c r="D72" s="5">
        <f>D73</f>
        <v>6</v>
      </c>
      <c r="E72" s="5">
        <f>3*E74</f>
        <v>6</v>
      </c>
      <c r="F72" s="5">
        <v>0</v>
      </c>
      <c r="G72" s="5">
        <v>0</v>
      </c>
      <c r="H72" s="5">
        <v>0</v>
      </c>
      <c r="I72" s="5">
        <v>0</v>
      </c>
      <c r="J72" s="12"/>
    </row>
    <row r="73" spans="1:10" ht="18" customHeight="1" x14ac:dyDescent="0.35">
      <c r="A73" s="8"/>
      <c r="B73" s="3"/>
      <c r="C73" s="20" t="s">
        <v>206</v>
      </c>
      <c r="D73" s="37">
        <v>6</v>
      </c>
      <c r="E73" s="37"/>
      <c r="F73" s="8"/>
      <c r="G73" s="8"/>
      <c r="H73" s="37"/>
      <c r="I73" s="37"/>
      <c r="J73" s="37"/>
    </row>
    <row r="74" spans="1:10" s="115" customFormat="1" ht="35.15" customHeight="1" x14ac:dyDescent="0.35">
      <c r="A74" s="107">
        <v>1</v>
      </c>
      <c r="B74" s="80" t="s">
        <v>145</v>
      </c>
      <c r="C74" s="108" t="s">
        <v>256</v>
      </c>
      <c r="D74" s="133">
        <v>6</v>
      </c>
      <c r="E74" s="80">
        <v>2</v>
      </c>
      <c r="F74" s="80"/>
      <c r="G74" s="80"/>
      <c r="H74" s="107"/>
      <c r="I74" s="108"/>
      <c r="J74" s="80"/>
    </row>
    <row r="75" spans="1:10" ht="35.15" customHeight="1" x14ac:dyDescent="0.35">
      <c r="A75" s="8">
        <v>2</v>
      </c>
      <c r="B75" s="37" t="s">
        <v>146</v>
      </c>
      <c r="C75" s="4" t="s">
        <v>255</v>
      </c>
      <c r="D75" s="134"/>
      <c r="E75" s="37">
        <v>2</v>
      </c>
      <c r="F75" s="37"/>
      <c r="G75" s="37"/>
      <c r="H75" s="8"/>
      <c r="I75" s="4"/>
      <c r="J75" s="37"/>
    </row>
    <row r="76" spans="1:10" ht="35.15" customHeight="1" x14ac:dyDescent="0.35">
      <c r="A76" s="8">
        <v>3</v>
      </c>
      <c r="B76" s="37" t="s">
        <v>147</v>
      </c>
      <c r="C76" s="4" t="s">
        <v>257</v>
      </c>
      <c r="D76" s="134"/>
      <c r="E76" s="37">
        <v>2</v>
      </c>
      <c r="F76" s="8"/>
      <c r="G76" s="8"/>
      <c r="H76" s="37"/>
      <c r="I76" s="37"/>
      <c r="J76" s="37"/>
    </row>
    <row r="77" spans="1:10" ht="35.15" customHeight="1" x14ac:dyDescent="0.35">
      <c r="A77" s="8">
        <v>4</v>
      </c>
      <c r="B77" s="37" t="s">
        <v>148</v>
      </c>
      <c r="C77" s="4" t="s">
        <v>258</v>
      </c>
      <c r="D77" s="134"/>
      <c r="E77" s="37">
        <v>2</v>
      </c>
      <c r="F77" s="37"/>
      <c r="G77" s="37"/>
      <c r="H77" s="8"/>
      <c r="I77" s="4"/>
      <c r="J77" s="37"/>
    </row>
    <row r="78" spans="1:10" s="115" customFormat="1" ht="35.15" customHeight="1" x14ac:dyDescent="0.35">
      <c r="A78" s="107">
        <v>5</v>
      </c>
      <c r="B78" s="80" t="s">
        <v>149</v>
      </c>
      <c r="C78" s="108" t="s">
        <v>259</v>
      </c>
      <c r="D78" s="134"/>
      <c r="E78" s="80">
        <v>2</v>
      </c>
      <c r="F78" s="107"/>
      <c r="G78" s="107"/>
      <c r="H78" s="80"/>
      <c r="I78" s="80"/>
      <c r="J78" s="80"/>
    </row>
    <row r="79" spans="1:10" s="115" customFormat="1" ht="35.15" customHeight="1" x14ac:dyDescent="0.35">
      <c r="A79" s="107">
        <v>6</v>
      </c>
      <c r="B79" s="80" t="s">
        <v>150</v>
      </c>
      <c r="C79" s="108" t="s">
        <v>260</v>
      </c>
      <c r="D79" s="135"/>
      <c r="E79" s="114">
        <v>2</v>
      </c>
      <c r="F79" s="80"/>
      <c r="G79" s="80"/>
      <c r="H79" s="107"/>
      <c r="I79" s="108"/>
      <c r="J79" s="80"/>
    </row>
    <row r="80" spans="1:10" ht="18" customHeight="1" x14ac:dyDescent="0.35">
      <c r="A80" s="72" t="s">
        <v>172</v>
      </c>
      <c r="B80" s="73"/>
      <c r="C80" s="74"/>
      <c r="D80" s="5">
        <f>D81</f>
        <v>6</v>
      </c>
      <c r="E80" s="5">
        <f>3*E82</f>
        <v>6</v>
      </c>
      <c r="F80" s="5">
        <f t="shared" ref="F80:I80" si="9">F81</f>
        <v>0</v>
      </c>
      <c r="G80" s="5">
        <f t="shared" si="9"/>
        <v>0</v>
      </c>
      <c r="H80" s="5">
        <f t="shared" si="9"/>
        <v>0</v>
      </c>
      <c r="I80" s="5">
        <f t="shared" si="9"/>
        <v>0</v>
      </c>
      <c r="J80" s="12"/>
    </row>
    <row r="81" spans="1:10" ht="17.149999999999999" customHeight="1" x14ac:dyDescent="0.35">
      <c r="A81" s="8"/>
      <c r="B81" s="37"/>
      <c r="C81" s="20" t="s">
        <v>206</v>
      </c>
      <c r="D81" s="37">
        <v>6</v>
      </c>
      <c r="E81" s="37"/>
      <c r="F81" s="8"/>
      <c r="G81" s="8"/>
      <c r="H81" s="37"/>
      <c r="I81" s="37"/>
      <c r="J81" s="37"/>
    </row>
    <row r="82" spans="1:10" s="112" customFormat="1" ht="35.15" customHeight="1" x14ac:dyDescent="0.35">
      <c r="A82" s="109">
        <v>1</v>
      </c>
      <c r="B82" s="110" t="s">
        <v>151</v>
      </c>
      <c r="C82" s="111" t="s">
        <v>261</v>
      </c>
      <c r="D82" s="133">
        <v>6</v>
      </c>
      <c r="E82" s="110">
        <v>2</v>
      </c>
      <c r="F82" s="110"/>
      <c r="G82" s="110"/>
      <c r="H82" s="109"/>
      <c r="I82" s="111"/>
      <c r="J82" s="110"/>
    </row>
    <row r="83" spans="1:10" ht="35.15" customHeight="1" x14ac:dyDescent="0.35">
      <c r="A83" s="8">
        <v>2</v>
      </c>
      <c r="B83" s="37" t="s">
        <v>152</v>
      </c>
      <c r="C83" s="4" t="s">
        <v>262</v>
      </c>
      <c r="D83" s="134"/>
      <c r="E83" s="37">
        <v>2</v>
      </c>
      <c r="F83" s="8"/>
      <c r="G83" s="8"/>
      <c r="H83" s="37"/>
      <c r="I83" s="37"/>
      <c r="J83" s="37"/>
    </row>
    <row r="84" spans="1:10" ht="35.15" customHeight="1" x14ac:dyDescent="0.35">
      <c r="A84" s="8">
        <v>3</v>
      </c>
      <c r="B84" s="37" t="s">
        <v>153</v>
      </c>
      <c r="C84" s="4" t="s">
        <v>263</v>
      </c>
      <c r="D84" s="134"/>
      <c r="E84" s="37">
        <v>2</v>
      </c>
      <c r="F84" s="8"/>
      <c r="G84" s="8"/>
      <c r="H84" s="37"/>
      <c r="I84" s="37"/>
      <c r="J84" s="37"/>
    </row>
    <row r="85" spans="1:10" s="112" customFormat="1" ht="35.15" customHeight="1" x14ac:dyDescent="0.35">
      <c r="A85" s="109">
        <v>4</v>
      </c>
      <c r="B85" s="110" t="s">
        <v>154</v>
      </c>
      <c r="C85" s="111" t="s">
        <v>264</v>
      </c>
      <c r="D85" s="134"/>
      <c r="E85" s="110">
        <v>2</v>
      </c>
      <c r="F85" s="109"/>
      <c r="G85" s="109"/>
      <c r="H85" s="110"/>
      <c r="I85" s="110"/>
      <c r="J85" s="110"/>
    </row>
    <row r="86" spans="1:10" ht="35.15" customHeight="1" x14ac:dyDescent="0.35">
      <c r="A86" s="8">
        <v>5</v>
      </c>
      <c r="B86" s="37" t="s">
        <v>155</v>
      </c>
      <c r="C86" s="4" t="s">
        <v>265</v>
      </c>
      <c r="D86" s="134"/>
      <c r="E86" s="37">
        <v>2</v>
      </c>
      <c r="F86" s="37"/>
      <c r="G86" s="37"/>
      <c r="H86" s="8"/>
      <c r="I86" s="4"/>
      <c r="J86" s="37"/>
    </row>
    <row r="87" spans="1:10" s="112" customFormat="1" ht="35.15" customHeight="1" x14ac:dyDescent="0.35">
      <c r="A87" s="109">
        <v>6</v>
      </c>
      <c r="B87" s="110" t="s">
        <v>189</v>
      </c>
      <c r="C87" s="111" t="s">
        <v>241</v>
      </c>
      <c r="D87" s="135"/>
      <c r="E87" s="110">
        <v>2</v>
      </c>
      <c r="F87" s="110"/>
      <c r="G87" s="110"/>
      <c r="H87" s="109"/>
      <c r="I87" s="111"/>
      <c r="J87" s="113" t="s">
        <v>164</v>
      </c>
    </row>
    <row r="88" spans="1:10" ht="17.149999999999999" customHeight="1" x14ac:dyDescent="0.35">
      <c r="A88" s="72" t="s">
        <v>173</v>
      </c>
      <c r="B88" s="73"/>
      <c r="C88" s="74"/>
      <c r="D88" s="5">
        <f>SUM(D89:D90)</f>
        <v>17</v>
      </c>
      <c r="E88" s="5">
        <v>0</v>
      </c>
      <c r="F88" s="5">
        <v>0</v>
      </c>
      <c r="G88" s="5">
        <f>SUM(G89:G90)</f>
        <v>5</v>
      </c>
      <c r="H88" s="5">
        <v>0</v>
      </c>
      <c r="I88" s="5">
        <f>SUM(I89:I90)</f>
        <v>12</v>
      </c>
      <c r="J88" s="12"/>
    </row>
    <row r="89" spans="1:10" ht="35.15" customHeight="1" x14ac:dyDescent="0.35">
      <c r="A89" s="8">
        <v>1</v>
      </c>
      <c r="B89" s="37" t="s">
        <v>185</v>
      </c>
      <c r="C89" s="4" t="s">
        <v>266</v>
      </c>
      <c r="D89" s="37">
        <v>5</v>
      </c>
      <c r="E89" s="7"/>
      <c r="F89" s="37"/>
      <c r="G89" s="37">
        <v>5</v>
      </c>
      <c r="H89" s="37"/>
      <c r="I89" s="37"/>
      <c r="J89" s="37"/>
    </row>
    <row r="90" spans="1:10" ht="35.15" customHeight="1" x14ac:dyDescent="0.35">
      <c r="A90" s="8">
        <v>2</v>
      </c>
      <c r="B90" s="37" t="s">
        <v>186</v>
      </c>
      <c r="C90" s="4" t="s">
        <v>267</v>
      </c>
      <c r="D90" s="37">
        <v>12</v>
      </c>
      <c r="E90" s="37"/>
      <c r="F90" s="37"/>
      <c r="G90" s="37"/>
      <c r="H90" s="37"/>
      <c r="I90" s="37">
        <v>12</v>
      </c>
      <c r="J90" s="37"/>
    </row>
    <row r="91" spans="1:10" ht="18" customHeight="1" x14ac:dyDescent="0.35">
      <c r="A91" s="8"/>
      <c r="B91" s="37"/>
      <c r="C91" s="20" t="s">
        <v>128</v>
      </c>
      <c r="D91" s="48">
        <f>SUM(D92:D95)</f>
        <v>12</v>
      </c>
      <c r="E91" s="37"/>
      <c r="F91" s="37"/>
      <c r="G91" s="37"/>
      <c r="H91" s="37"/>
      <c r="I91" s="37"/>
      <c r="J91" s="37"/>
    </row>
    <row r="92" spans="1:10" ht="35.15" customHeight="1" x14ac:dyDescent="0.35">
      <c r="A92" s="8">
        <v>1</v>
      </c>
      <c r="B92" s="37" t="s">
        <v>156</v>
      </c>
      <c r="C92" s="4" t="s">
        <v>268</v>
      </c>
      <c r="D92" s="37">
        <v>3</v>
      </c>
      <c r="E92" s="37">
        <v>3</v>
      </c>
      <c r="F92" s="37"/>
      <c r="G92" s="37"/>
      <c r="H92" s="37"/>
      <c r="I92" s="37"/>
      <c r="J92" s="37"/>
    </row>
    <row r="93" spans="1:10" ht="35.15" customHeight="1" x14ac:dyDescent="0.35">
      <c r="A93" s="8">
        <v>2</v>
      </c>
      <c r="B93" s="37" t="s">
        <v>208</v>
      </c>
      <c r="C93" s="4" t="s">
        <v>254</v>
      </c>
      <c r="D93" s="37">
        <v>3</v>
      </c>
      <c r="E93" s="37">
        <v>3</v>
      </c>
      <c r="F93" s="37"/>
      <c r="G93" s="37"/>
      <c r="H93" s="37"/>
      <c r="I93" s="37"/>
      <c r="J93" s="37"/>
    </row>
    <row r="94" spans="1:10" ht="35.15" customHeight="1" x14ac:dyDescent="0.35">
      <c r="A94" s="8">
        <v>3</v>
      </c>
      <c r="B94" s="37" t="s">
        <v>158</v>
      </c>
      <c r="C94" s="4" t="s">
        <v>269</v>
      </c>
      <c r="D94" s="37">
        <v>3</v>
      </c>
      <c r="E94" s="37">
        <v>3</v>
      </c>
      <c r="F94" s="37"/>
      <c r="G94" s="37"/>
      <c r="H94" s="37"/>
      <c r="I94" s="37"/>
      <c r="J94" s="37"/>
    </row>
    <row r="95" spans="1:10" ht="35.15" customHeight="1" x14ac:dyDescent="0.35">
      <c r="A95" s="8">
        <v>4</v>
      </c>
      <c r="B95" s="37" t="s">
        <v>179</v>
      </c>
      <c r="C95" s="4" t="s">
        <v>270</v>
      </c>
      <c r="D95" s="37">
        <v>3</v>
      </c>
      <c r="E95" s="37">
        <v>3</v>
      </c>
      <c r="F95" s="37"/>
      <c r="G95" s="37"/>
      <c r="H95" s="37"/>
      <c r="I95" s="37"/>
      <c r="J95" s="37"/>
    </row>
    <row r="96" spans="1:10" ht="18" customHeight="1" x14ac:dyDescent="0.35">
      <c r="A96" s="72" t="s">
        <v>161</v>
      </c>
      <c r="B96" s="73"/>
      <c r="C96" s="74"/>
      <c r="D96" s="50"/>
      <c r="E96" s="50"/>
      <c r="F96" s="50"/>
      <c r="G96" s="50"/>
      <c r="H96" s="50"/>
      <c r="I96" s="50"/>
      <c r="J96" s="51"/>
    </row>
    <row r="97" spans="1:10" ht="18" customHeight="1" x14ac:dyDescent="0.35">
      <c r="A97" s="8">
        <v>1</v>
      </c>
      <c r="B97" s="37" t="s">
        <v>132</v>
      </c>
      <c r="C97" s="52" t="s">
        <v>131</v>
      </c>
      <c r="D97" s="37">
        <v>8</v>
      </c>
      <c r="E97" s="37"/>
      <c r="F97" s="37"/>
      <c r="G97" s="37"/>
      <c r="H97" s="37"/>
      <c r="I97" s="37"/>
      <c r="J97" s="3"/>
    </row>
    <row r="98" spans="1:10" ht="18" customHeight="1" x14ac:dyDescent="0.35">
      <c r="A98" s="8">
        <v>2</v>
      </c>
      <c r="B98" s="37" t="s">
        <v>94</v>
      </c>
      <c r="C98" s="52" t="s">
        <v>9</v>
      </c>
      <c r="D98" s="37">
        <v>1</v>
      </c>
      <c r="E98" s="37"/>
      <c r="F98" s="37">
        <v>1</v>
      </c>
      <c r="G98" s="37"/>
      <c r="H98" s="37"/>
      <c r="I98" s="37"/>
      <c r="J98" s="37"/>
    </row>
    <row r="99" spans="1:10" ht="18" customHeight="1" x14ac:dyDescent="0.35">
      <c r="A99" s="8">
        <v>3</v>
      </c>
      <c r="B99" s="37" t="s">
        <v>95</v>
      </c>
      <c r="C99" s="52" t="s">
        <v>10</v>
      </c>
      <c r="D99" s="37">
        <v>1</v>
      </c>
      <c r="E99" s="37"/>
      <c r="F99" s="37">
        <v>1</v>
      </c>
      <c r="G99" s="37"/>
      <c r="H99" s="37"/>
      <c r="I99" s="37"/>
      <c r="J99" s="37"/>
    </row>
    <row r="100" spans="1:10" s="64" customFormat="1" ht="18" customHeight="1" x14ac:dyDescent="0.35">
      <c r="A100" s="8">
        <v>4</v>
      </c>
      <c r="B100" s="37" t="s">
        <v>96</v>
      </c>
      <c r="C100" s="52" t="s">
        <v>11</v>
      </c>
      <c r="D100" s="37">
        <v>1</v>
      </c>
      <c r="E100" s="37"/>
      <c r="F100" s="37">
        <v>1</v>
      </c>
      <c r="G100" s="37"/>
      <c r="H100" s="37"/>
      <c r="I100" s="37"/>
      <c r="J100" s="37"/>
    </row>
    <row r="101" spans="1:10" s="64" customFormat="1" ht="18" customHeight="1" x14ac:dyDescent="0.35">
      <c r="A101" s="8">
        <v>5</v>
      </c>
      <c r="B101" s="37"/>
      <c r="C101" s="6" t="s">
        <v>8</v>
      </c>
      <c r="D101" s="37"/>
      <c r="E101" s="37"/>
      <c r="F101" s="37"/>
      <c r="G101" s="37"/>
      <c r="H101" s="37"/>
      <c r="I101" s="37"/>
      <c r="J101" s="37"/>
    </row>
    <row r="102" spans="1:10" s="64" customFormat="1" ht="18" customHeight="1" x14ac:dyDescent="0.35">
      <c r="A102" s="8">
        <v>6</v>
      </c>
      <c r="B102" s="37"/>
      <c r="C102" s="6" t="s">
        <v>47</v>
      </c>
      <c r="D102" s="37"/>
      <c r="E102" s="37"/>
      <c r="F102" s="37"/>
      <c r="G102" s="37"/>
      <c r="H102" s="37"/>
      <c r="I102" s="37"/>
      <c r="J102" s="37"/>
    </row>
    <row r="103" spans="1:10" s="64" customFormat="1" ht="18" customHeight="1" x14ac:dyDescent="0.35">
      <c r="A103" s="53">
        <v>7</v>
      </c>
      <c r="B103" s="55"/>
      <c r="C103" s="54" t="s">
        <v>46</v>
      </c>
      <c r="D103" s="55"/>
      <c r="E103" s="55"/>
      <c r="F103" s="55"/>
      <c r="G103" s="55"/>
      <c r="H103" s="55"/>
      <c r="I103" s="55"/>
      <c r="J103" s="93"/>
    </row>
    <row r="104" spans="1:10" s="56" customFormat="1" ht="9" customHeight="1" x14ac:dyDescent="0.35">
      <c r="A104" s="75"/>
      <c r="B104" s="75"/>
      <c r="C104" s="75"/>
      <c r="D104" s="95"/>
      <c r="E104" s="76"/>
      <c r="F104" s="76"/>
      <c r="G104" s="76"/>
      <c r="H104" s="76"/>
      <c r="I104" s="76"/>
      <c r="J104" s="76"/>
    </row>
    <row r="105" spans="1:10" s="56" customFormat="1" ht="17.25" customHeight="1" x14ac:dyDescent="0.35">
      <c r="A105" s="136" t="s">
        <v>210</v>
      </c>
      <c r="B105" s="136"/>
      <c r="C105" s="136"/>
      <c r="D105" s="118" t="s">
        <v>209</v>
      </c>
      <c r="E105" s="118"/>
      <c r="F105" s="118"/>
      <c r="G105" s="118"/>
      <c r="H105" s="118"/>
      <c r="I105" s="118"/>
      <c r="J105" s="118"/>
    </row>
    <row r="106" spans="1:10" s="56" customFormat="1" ht="17.25" customHeight="1" x14ac:dyDescent="0.35">
      <c r="A106" s="57"/>
      <c r="B106" s="17"/>
      <c r="C106" s="96"/>
      <c r="D106" s="95"/>
      <c r="E106" s="76"/>
      <c r="F106" s="76"/>
      <c r="G106" s="76"/>
      <c r="H106" s="76"/>
      <c r="I106" s="76"/>
      <c r="J106" s="76"/>
    </row>
    <row r="107" spans="1:10" s="56" customFormat="1" ht="17.25" customHeight="1" x14ac:dyDescent="0.35">
      <c r="A107" s="57"/>
      <c r="B107" s="17"/>
      <c r="C107" s="96"/>
      <c r="D107" s="95"/>
      <c r="E107" s="95"/>
      <c r="F107" s="95"/>
      <c r="G107" s="95"/>
      <c r="H107" s="95"/>
      <c r="I107" s="95"/>
      <c r="J107" s="95"/>
    </row>
    <row r="108" spans="1:10" s="56" customFormat="1" ht="17.25" customHeight="1" x14ac:dyDescent="0.35">
      <c r="A108" s="57"/>
      <c r="B108" s="18"/>
      <c r="C108" s="96"/>
      <c r="D108" s="95"/>
      <c r="E108" s="95"/>
      <c r="F108" s="95"/>
      <c r="G108" s="95"/>
      <c r="H108" s="95"/>
      <c r="I108" s="95"/>
      <c r="J108" s="95"/>
    </row>
    <row r="109" spans="1:10" s="56" customFormat="1" ht="17.25" customHeight="1" x14ac:dyDescent="0.35">
      <c r="A109" s="57"/>
      <c r="B109" s="18"/>
      <c r="C109" s="96"/>
      <c r="D109" s="95"/>
      <c r="E109" s="95"/>
      <c r="F109" s="95"/>
      <c r="G109" s="95"/>
      <c r="H109" s="95"/>
      <c r="I109" s="95"/>
      <c r="J109" s="95"/>
    </row>
    <row r="110" spans="1:10" s="56" customFormat="1" ht="17.25" customHeight="1" x14ac:dyDescent="0.35">
      <c r="A110" s="57"/>
      <c r="B110" s="18"/>
      <c r="C110" s="96"/>
      <c r="D110" s="118"/>
      <c r="E110" s="118"/>
      <c r="F110" s="118"/>
      <c r="G110" s="118"/>
      <c r="H110" s="118"/>
      <c r="I110" s="118"/>
      <c r="J110" s="118"/>
    </row>
    <row r="111" spans="1:10" s="56" customFormat="1" ht="17.25" customHeight="1" x14ac:dyDescent="0.35">
      <c r="A111" s="57"/>
      <c r="B111" s="18"/>
      <c r="C111" s="96"/>
      <c r="D111" s="95"/>
      <c r="E111" s="95"/>
      <c r="F111" s="95"/>
      <c r="G111" s="95"/>
      <c r="H111" s="95"/>
      <c r="I111" s="95"/>
      <c r="J111" s="95"/>
    </row>
    <row r="112" spans="1:10" s="58" customFormat="1" ht="17.25" customHeight="1" x14ac:dyDescent="0.35">
      <c r="A112" s="77"/>
      <c r="B112" s="77"/>
      <c r="C112" s="77"/>
      <c r="D112" s="79"/>
      <c r="E112" s="77"/>
      <c r="F112" s="77"/>
      <c r="G112" s="77"/>
      <c r="H112" s="77"/>
      <c r="I112" s="77"/>
      <c r="J112" s="77"/>
    </row>
    <row r="113" spans="1:10" s="61" customFormat="1" ht="17.25" customHeight="1" x14ac:dyDescent="0.35">
      <c r="A113" s="78"/>
      <c r="B113" s="78"/>
      <c r="C113" s="78"/>
      <c r="D113" s="60"/>
      <c r="E113" s="59"/>
      <c r="F113" s="59"/>
      <c r="G113" s="59"/>
      <c r="H113" s="59"/>
      <c r="I113" s="59"/>
      <c r="J113" s="60"/>
    </row>
    <row r="114" spans="1:10" s="64" customFormat="1" ht="17.25" customHeight="1" x14ac:dyDescent="0.35">
      <c r="A114" s="63"/>
      <c r="B114" s="35"/>
      <c r="C114" s="62"/>
      <c r="D114" s="63"/>
      <c r="J114" s="63"/>
    </row>
    <row r="115" spans="1:10" s="64" customFormat="1" ht="17.25" customHeight="1" x14ac:dyDescent="0.35">
      <c r="A115" s="63"/>
      <c r="B115" s="35"/>
      <c r="D115" s="63"/>
      <c r="J115" s="63"/>
    </row>
  </sheetData>
  <mergeCells count="15">
    <mergeCell ref="D110:J110"/>
    <mergeCell ref="A1:J1"/>
    <mergeCell ref="A2:J2"/>
    <mergeCell ref="A3:J3"/>
    <mergeCell ref="D7:G7"/>
    <mergeCell ref="A9:A10"/>
    <mergeCell ref="B9:B10"/>
    <mergeCell ref="C9:C10"/>
    <mergeCell ref="D9:I9"/>
    <mergeCell ref="J9:J10"/>
    <mergeCell ref="D37:D43"/>
    <mergeCell ref="D74:D79"/>
    <mergeCell ref="D82:D87"/>
    <mergeCell ref="A105:C105"/>
    <mergeCell ref="D105:J105"/>
  </mergeCells>
  <pageMargins left="0.46" right="0.17" top="0.38" bottom="0.34" header="0.2" footer="0.17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StaticMetafile" shapeId="57345" r:id="rId4">
          <objectPr defaultSize="0" autoPict="0" r:id="rId5">
            <anchor moveWithCells="1" sizeWithCells="1">
              <from>
                <xdr:col>0</xdr:col>
                <xdr:colOff>298450</xdr:colOff>
                <xdr:row>0</xdr:row>
                <xdr:rowOff>50800</xdr:rowOff>
              </from>
              <to>
                <xdr:col>1</xdr:col>
                <xdr:colOff>514350</xdr:colOff>
                <xdr:row>3</xdr:row>
                <xdr:rowOff>95250</xdr:rowOff>
              </to>
            </anchor>
          </objectPr>
        </oleObject>
      </mc:Choice>
      <mc:Fallback>
        <oleObject progId="StaticMetafile" shapeId="57345" r:id="rId4"/>
      </mc:Fallback>
    </mc:AlternateContent>
    <mc:AlternateContent xmlns:mc="http://schemas.openxmlformats.org/markup-compatibility/2006">
      <mc:Choice Requires="x14">
        <oleObject progId="StaticMetafile" shapeId="57346" r:id="rId6">
          <objectPr defaultSize="0" autoPict="0" r:id="rId5">
            <anchor moveWithCells="1" sizeWithCells="1">
              <from>
                <xdr:col>0</xdr:col>
                <xdr:colOff>127000</xdr:colOff>
                <xdr:row>0</xdr:row>
                <xdr:rowOff>50800</xdr:rowOff>
              </from>
              <to>
                <xdr:col>1</xdr:col>
                <xdr:colOff>514350</xdr:colOff>
                <xdr:row>3</xdr:row>
                <xdr:rowOff>95250</xdr:rowOff>
              </to>
            </anchor>
          </objectPr>
        </oleObject>
      </mc:Choice>
      <mc:Fallback>
        <oleObject progId="StaticMetafile" shapeId="5734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98"/>
  <sheetViews>
    <sheetView tabSelected="1" topLeftCell="A56" zoomScaleNormal="100" workbookViewId="0">
      <selection activeCell="B95" sqref="B95:L95"/>
    </sheetView>
  </sheetViews>
  <sheetFormatPr defaultColWidth="9" defaultRowHeight="14" x14ac:dyDescent="0.35"/>
  <cols>
    <col min="1" max="1" width="5.26953125" style="21" customWidth="1"/>
    <col min="2" max="2" width="9.1796875" style="21" customWidth="1"/>
    <col min="3" max="3" width="46.81640625" style="21" customWidth="1"/>
    <col min="4" max="4" width="13.453125" style="21" customWidth="1"/>
    <col min="5" max="5" width="6" style="21" customWidth="1"/>
    <col min="6" max="6" width="4.26953125" style="21" customWidth="1"/>
    <col min="7" max="7" width="5" style="21" customWidth="1"/>
    <col min="8" max="8" width="4.26953125" style="21" customWidth="1"/>
    <col min="9" max="9" width="5" style="21" customWidth="1"/>
    <col min="10" max="10" width="7.26953125" style="21" customWidth="1"/>
    <col min="11" max="11" width="12.7265625" style="23" customWidth="1"/>
    <col min="12" max="12" width="8.26953125" style="21" bestFit="1" customWidth="1"/>
    <col min="13" max="13" width="22.81640625" style="21" bestFit="1" customWidth="1"/>
    <col min="14" max="238" width="9.1796875" style="21" customWidth="1"/>
    <col min="239" max="239" width="5.26953125" style="21" customWidth="1"/>
    <col min="240" max="16384" width="9" style="21"/>
  </cols>
  <sheetData>
    <row r="2" spans="1:14" ht="16.5" x14ac:dyDescent="0.35">
      <c r="A2" s="137" t="s">
        <v>100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4" ht="15" x14ac:dyDescent="0.35">
      <c r="A3" s="138" t="s">
        <v>198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5" spans="1:14" x14ac:dyDescent="0.35">
      <c r="A5" s="139" t="s">
        <v>1</v>
      </c>
      <c r="B5" s="139"/>
      <c r="C5" s="22" t="s">
        <v>162</v>
      </c>
    </row>
    <row r="6" spans="1:14" x14ac:dyDescent="0.35">
      <c r="A6" s="139" t="s">
        <v>30</v>
      </c>
      <c r="B6" s="139"/>
      <c r="C6" s="9" t="s">
        <v>114</v>
      </c>
      <c r="E6" s="2"/>
    </row>
    <row r="7" spans="1:14" x14ac:dyDescent="0.35">
      <c r="A7" s="139" t="s">
        <v>2</v>
      </c>
      <c r="B7" s="139"/>
      <c r="C7" s="13">
        <v>7320108</v>
      </c>
      <c r="D7" s="23"/>
      <c r="E7" s="140" t="s">
        <v>101</v>
      </c>
      <c r="F7" s="140"/>
      <c r="G7" s="140"/>
      <c r="H7" s="38">
        <f>E12+E18+E25+E32+E46+E52+E61+E72+E84</f>
        <v>134</v>
      </c>
      <c r="I7" s="23"/>
    </row>
    <row r="8" spans="1:14" x14ac:dyDescent="0.35">
      <c r="A8" s="139" t="s">
        <v>12</v>
      </c>
      <c r="B8" s="139"/>
      <c r="C8" s="22" t="s">
        <v>212</v>
      </c>
    </row>
    <row r="9" spans="1:14" x14ac:dyDescent="0.35">
      <c r="B9" s="22"/>
      <c r="J9" s="23"/>
    </row>
    <row r="10" spans="1:14" s="24" customFormat="1" x14ac:dyDescent="0.35">
      <c r="A10" s="144" t="s">
        <v>13</v>
      </c>
      <c r="B10" s="144" t="s">
        <v>14</v>
      </c>
      <c r="C10" s="144" t="s">
        <v>3</v>
      </c>
      <c r="D10" s="144" t="s">
        <v>193</v>
      </c>
      <c r="E10" s="151" t="s">
        <v>4</v>
      </c>
      <c r="F10" s="145" t="s">
        <v>15</v>
      </c>
      <c r="G10" s="146"/>
      <c r="H10" s="146"/>
      <c r="I10" s="146"/>
      <c r="J10" s="147"/>
      <c r="K10" s="144" t="s">
        <v>109</v>
      </c>
      <c r="L10" s="144" t="s">
        <v>16</v>
      </c>
      <c r="N10" s="23"/>
    </row>
    <row r="11" spans="1:14" ht="28" x14ac:dyDescent="0.35">
      <c r="A11" s="144"/>
      <c r="B11" s="144"/>
      <c r="C11" s="144"/>
      <c r="D11" s="144"/>
      <c r="E11" s="152"/>
      <c r="F11" s="106" t="s">
        <v>5</v>
      </c>
      <c r="G11" s="106" t="s">
        <v>57</v>
      </c>
      <c r="H11" s="106" t="s">
        <v>13</v>
      </c>
      <c r="I11" s="106" t="s">
        <v>17</v>
      </c>
      <c r="J11" s="106" t="s">
        <v>18</v>
      </c>
      <c r="K11" s="144"/>
      <c r="L11" s="144"/>
    </row>
    <row r="12" spans="1:14" s="25" customFormat="1" x14ac:dyDescent="0.35">
      <c r="A12" s="148" t="s">
        <v>19</v>
      </c>
      <c r="B12" s="149"/>
      <c r="C12" s="150"/>
      <c r="D12" s="81"/>
      <c r="E12" s="82">
        <f>SUM(E13:E17)</f>
        <v>12</v>
      </c>
      <c r="F12" s="82">
        <f t="shared" ref="F12:J12" si="0">SUM(F13:F17)</f>
        <v>11</v>
      </c>
      <c r="G12" s="82">
        <f t="shared" si="0"/>
        <v>0</v>
      </c>
      <c r="H12" s="82">
        <f t="shared" si="0"/>
        <v>1</v>
      </c>
      <c r="I12" s="82">
        <f t="shared" si="0"/>
        <v>0</v>
      </c>
      <c r="J12" s="82">
        <f t="shared" si="0"/>
        <v>0</v>
      </c>
      <c r="K12" s="82"/>
      <c r="L12" s="81"/>
      <c r="N12" s="22"/>
    </row>
    <row r="13" spans="1:14" s="26" customFormat="1" ht="15.5" x14ac:dyDescent="0.35">
      <c r="A13" s="104">
        <v>1</v>
      </c>
      <c r="B13" s="1" t="s">
        <v>84</v>
      </c>
      <c r="C13" s="6" t="s">
        <v>21</v>
      </c>
      <c r="D13" s="83" t="s">
        <v>20</v>
      </c>
      <c r="E13" s="83">
        <v>3</v>
      </c>
      <c r="F13" s="105">
        <v>3</v>
      </c>
      <c r="G13" s="105"/>
      <c r="H13" s="105"/>
      <c r="I13" s="105"/>
      <c r="J13" s="105"/>
      <c r="K13" s="94" t="s">
        <v>280</v>
      </c>
      <c r="L13" s="6"/>
    </row>
    <row r="14" spans="1:14" s="26" customFormat="1" ht="15.5" x14ac:dyDescent="0.35">
      <c r="A14" s="104">
        <v>2</v>
      </c>
      <c r="B14" s="1" t="s">
        <v>77</v>
      </c>
      <c r="C14" s="6" t="s">
        <v>7</v>
      </c>
      <c r="D14" s="83" t="s">
        <v>20</v>
      </c>
      <c r="E14" s="83">
        <v>3</v>
      </c>
      <c r="F14" s="105">
        <v>3</v>
      </c>
      <c r="G14" s="105"/>
      <c r="H14" s="105"/>
      <c r="I14" s="105"/>
      <c r="J14" s="105"/>
      <c r="K14" s="94" t="s">
        <v>281</v>
      </c>
      <c r="L14" s="6"/>
    </row>
    <row r="15" spans="1:14" s="26" customFormat="1" x14ac:dyDescent="0.35">
      <c r="A15" s="104">
        <v>3</v>
      </c>
      <c r="B15" s="1" t="s">
        <v>80</v>
      </c>
      <c r="C15" s="6" t="s">
        <v>37</v>
      </c>
      <c r="D15" s="105" t="s">
        <v>20</v>
      </c>
      <c r="E15" s="105">
        <v>3</v>
      </c>
      <c r="F15" s="105">
        <v>3</v>
      </c>
      <c r="G15" s="105"/>
      <c r="H15" s="105"/>
      <c r="I15" s="105"/>
      <c r="J15" s="105"/>
      <c r="K15" s="105" t="s">
        <v>194</v>
      </c>
      <c r="L15" s="6"/>
    </row>
    <row r="16" spans="1:14" s="26" customFormat="1" ht="15.5" x14ac:dyDescent="0.35">
      <c r="A16" s="104">
        <v>4</v>
      </c>
      <c r="B16" s="1" t="s">
        <v>117</v>
      </c>
      <c r="C16" s="11" t="s">
        <v>116</v>
      </c>
      <c r="D16" s="83" t="s">
        <v>20</v>
      </c>
      <c r="E16" s="83">
        <v>2</v>
      </c>
      <c r="F16" s="105">
        <v>2</v>
      </c>
      <c r="G16" s="105"/>
      <c r="H16" s="105"/>
      <c r="I16" s="105"/>
      <c r="J16" s="105"/>
      <c r="K16" s="94" t="s">
        <v>280</v>
      </c>
      <c r="L16" s="6"/>
    </row>
    <row r="17" spans="1:14" s="26" customFormat="1" ht="15.5" x14ac:dyDescent="0.35">
      <c r="A17" s="104">
        <v>5</v>
      </c>
      <c r="B17" s="1" t="s">
        <v>102</v>
      </c>
      <c r="C17" s="6" t="s">
        <v>76</v>
      </c>
      <c r="D17" s="83" t="s">
        <v>20</v>
      </c>
      <c r="E17" s="83">
        <v>1</v>
      </c>
      <c r="F17" s="105"/>
      <c r="G17" s="105"/>
      <c r="H17" s="105">
        <v>1</v>
      </c>
      <c r="I17" s="105"/>
      <c r="J17" s="105"/>
      <c r="K17" s="94" t="s">
        <v>280</v>
      </c>
      <c r="L17" s="6"/>
    </row>
    <row r="18" spans="1:14" s="25" customFormat="1" x14ac:dyDescent="0.35">
      <c r="A18" s="141" t="s">
        <v>22</v>
      </c>
      <c r="B18" s="142"/>
      <c r="C18" s="143"/>
      <c r="D18" s="84"/>
      <c r="E18" s="85">
        <f>SUM(E19:E23)</f>
        <v>14</v>
      </c>
      <c r="F18" s="85">
        <f t="shared" ref="F18:J18" si="1">SUM(F19:F23)</f>
        <v>14</v>
      </c>
      <c r="G18" s="85">
        <f t="shared" si="1"/>
        <v>0</v>
      </c>
      <c r="H18" s="85">
        <f t="shared" si="1"/>
        <v>0</v>
      </c>
      <c r="I18" s="85">
        <f t="shared" si="1"/>
        <v>0</v>
      </c>
      <c r="J18" s="85">
        <f t="shared" si="1"/>
        <v>0</v>
      </c>
      <c r="K18" s="85"/>
      <c r="L18" s="84"/>
      <c r="M18" s="26"/>
      <c r="N18" s="26"/>
    </row>
    <row r="19" spans="1:14" s="26" customFormat="1" x14ac:dyDescent="0.35">
      <c r="A19" s="104">
        <v>1</v>
      </c>
      <c r="B19" s="166" t="s">
        <v>271</v>
      </c>
      <c r="C19" s="167" t="s">
        <v>272</v>
      </c>
      <c r="D19" s="12" t="s">
        <v>20</v>
      </c>
      <c r="E19" s="105">
        <v>2</v>
      </c>
      <c r="F19" s="105">
        <v>2</v>
      </c>
      <c r="G19" s="105"/>
      <c r="H19" s="105"/>
      <c r="I19" s="105"/>
      <c r="J19" s="105"/>
      <c r="K19" s="94" t="s">
        <v>280</v>
      </c>
      <c r="L19" s="6"/>
    </row>
    <row r="20" spans="1:14" s="26" customFormat="1" x14ac:dyDescent="0.35">
      <c r="A20" s="104">
        <v>2</v>
      </c>
      <c r="B20" s="37" t="s">
        <v>82</v>
      </c>
      <c r="C20" s="3" t="s">
        <v>43</v>
      </c>
      <c r="D20" s="105" t="s">
        <v>20</v>
      </c>
      <c r="E20" s="105">
        <v>3</v>
      </c>
      <c r="F20" s="105">
        <v>3</v>
      </c>
      <c r="G20" s="105"/>
      <c r="H20" s="105"/>
      <c r="I20" s="105"/>
      <c r="J20" s="105"/>
      <c r="K20" s="94" t="s">
        <v>280</v>
      </c>
      <c r="L20" s="6"/>
    </row>
    <row r="21" spans="1:14" s="26" customFormat="1" ht="15.5" x14ac:dyDescent="0.35">
      <c r="A21" s="104">
        <v>3</v>
      </c>
      <c r="B21" s="37" t="s">
        <v>78</v>
      </c>
      <c r="C21" s="3" t="s">
        <v>35</v>
      </c>
      <c r="D21" s="83" t="s">
        <v>20</v>
      </c>
      <c r="E21" s="12">
        <v>3</v>
      </c>
      <c r="F21" s="105">
        <v>3</v>
      </c>
      <c r="G21" s="105"/>
      <c r="H21" s="105"/>
      <c r="I21" s="105"/>
      <c r="J21" s="105"/>
      <c r="K21" s="105" t="s">
        <v>195</v>
      </c>
      <c r="L21" s="6"/>
    </row>
    <row r="22" spans="1:14" s="26" customFormat="1" ht="15.5" x14ac:dyDescent="0.35">
      <c r="A22" s="104">
        <v>4</v>
      </c>
      <c r="B22" s="37" t="s">
        <v>135</v>
      </c>
      <c r="C22" s="3" t="s">
        <v>187</v>
      </c>
      <c r="D22" s="83" t="s">
        <v>20</v>
      </c>
      <c r="E22" s="83">
        <v>3</v>
      </c>
      <c r="F22" s="105">
        <v>3</v>
      </c>
      <c r="G22" s="105"/>
      <c r="H22" s="105"/>
      <c r="I22" s="105"/>
      <c r="J22" s="105"/>
      <c r="K22" s="94" t="s">
        <v>280</v>
      </c>
      <c r="L22" s="6"/>
    </row>
    <row r="23" spans="1:14" s="26" customFormat="1" x14ac:dyDescent="0.35">
      <c r="A23" s="104">
        <v>5</v>
      </c>
      <c r="B23" s="37" t="s">
        <v>177</v>
      </c>
      <c r="C23" s="3" t="s">
        <v>118</v>
      </c>
      <c r="D23" s="105" t="s">
        <v>20</v>
      </c>
      <c r="E23" s="105">
        <v>3</v>
      </c>
      <c r="F23" s="105">
        <v>3</v>
      </c>
      <c r="G23" s="105"/>
      <c r="H23" s="105"/>
      <c r="I23" s="105"/>
      <c r="J23" s="105"/>
      <c r="K23" s="105" t="s">
        <v>194</v>
      </c>
      <c r="L23" s="6"/>
    </row>
    <row r="24" spans="1:14" s="26" customFormat="1" x14ac:dyDescent="0.35">
      <c r="A24" s="104">
        <v>6</v>
      </c>
      <c r="B24" s="1" t="s">
        <v>94</v>
      </c>
      <c r="C24" s="6" t="s">
        <v>9</v>
      </c>
      <c r="D24" s="105" t="s">
        <v>20</v>
      </c>
      <c r="E24" s="105">
        <v>1</v>
      </c>
      <c r="F24" s="12"/>
      <c r="G24" s="37">
        <v>1</v>
      </c>
      <c r="H24" s="105"/>
      <c r="I24" s="105"/>
      <c r="J24" s="105"/>
      <c r="K24" s="105" t="s">
        <v>202</v>
      </c>
      <c r="L24" s="6"/>
    </row>
    <row r="25" spans="1:14" s="25" customFormat="1" x14ac:dyDescent="0.35">
      <c r="A25" s="141" t="s">
        <v>23</v>
      </c>
      <c r="B25" s="142"/>
      <c r="C25" s="143"/>
      <c r="D25" s="84"/>
      <c r="E25" s="85">
        <f>SUM(E26:E30)</f>
        <v>14</v>
      </c>
      <c r="F25" s="85">
        <f t="shared" ref="F25:J25" si="2">SUM(F26:F30)</f>
        <v>14</v>
      </c>
      <c r="G25" s="85">
        <f t="shared" si="2"/>
        <v>0</v>
      </c>
      <c r="H25" s="85">
        <f t="shared" si="2"/>
        <v>0</v>
      </c>
      <c r="I25" s="85">
        <f t="shared" si="2"/>
        <v>0</v>
      </c>
      <c r="J25" s="85">
        <f t="shared" si="2"/>
        <v>0</v>
      </c>
      <c r="K25" s="85"/>
      <c r="L25" s="84"/>
      <c r="M25" s="26"/>
      <c r="N25" s="26"/>
    </row>
    <row r="26" spans="1:14" s="26" customFormat="1" x14ac:dyDescent="0.35">
      <c r="A26" s="104">
        <v>1</v>
      </c>
      <c r="B26" s="166" t="s">
        <v>273</v>
      </c>
      <c r="C26" s="170" t="s">
        <v>274</v>
      </c>
      <c r="D26" s="168" t="s">
        <v>20</v>
      </c>
      <c r="E26" s="37">
        <v>2</v>
      </c>
      <c r="F26" s="12">
        <v>2</v>
      </c>
      <c r="G26" s="105"/>
      <c r="H26" s="105"/>
      <c r="I26" s="105"/>
      <c r="J26" s="105"/>
      <c r="K26" s="94" t="s">
        <v>280</v>
      </c>
      <c r="L26" s="6" t="s">
        <v>271</v>
      </c>
    </row>
    <row r="27" spans="1:14" s="26" customFormat="1" x14ac:dyDescent="0.35">
      <c r="A27" s="104">
        <v>2</v>
      </c>
      <c r="B27" s="1" t="s">
        <v>176</v>
      </c>
      <c r="C27" s="6" t="s">
        <v>67</v>
      </c>
      <c r="D27" s="105" t="s">
        <v>20</v>
      </c>
      <c r="E27" s="105">
        <v>3</v>
      </c>
      <c r="F27" s="105">
        <v>3</v>
      </c>
      <c r="G27" s="105"/>
      <c r="H27" s="105"/>
      <c r="I27" s="105"/>
      <c r="J27" s="105"/>
      <c r="K27" s="105" t="s">
        <v>194</v>
      </c>
      <c r="L27" s="6"/>
    </row>
    <row r="28" spans="1:14" s="26" customFormat="1" x14ac:dyDescent="0.35">
      <c r="A28" s="104">
        <v>3</v>
      </c>
      <c r="B28" s="37" t="s">
        <v>137</v>
      </c>
      <c r="C28" s="3" t="s">
        <v>171</v>
      </c>
      <c r="D28" s="105" t="s">
        <v>20</v>
      </c>
      <c r="E28" s="12">
        <v>3</v>
      </c>
      <c r="F28" s="105">
        <v>3</v>
      </c>
      <c r="G28" s="105"/>
      <c r="H28" s="105"/>
      <c r="I28" s="105"/>
      <c r="J28" s="105"/>
      <c r="K28" s="94" t="s">
        <v>280</v>
      </c>
      <c r="L28" s="6"/>
    </row>
    <row r="29" spans="1:14" s="26" customFormat="1" x14ac:dyDescent="0.35">
      <c r="A29" s="104">
        <v>4</v>
      </c>
      <c r="B29" s="37" t="s">
        <v>199</v>
      </c>
      <c r="C29" s="3" t="s">
        <v>200</v>
      </c>
      <c r="D29" s="105" t="s">
        <v>20</v>
      </c>
      <c r="E29" s="12">
        <v>3</v>
      </c>
      <c r="F29" s="105">
        <v>3</v>
      </c>
      <c r="G29" s="105"/>
      <c r="H29" s="105"/>
      <c r="I29" s="105"/>
      <c r="J29" s="105"/>
      <c r="K29" s="105" t="s">
        <v>194</v>
      </c>
      <c r="L29" s="6"/>
    </row>
    <row r="30" spans="1:14" s="26" customFormat="1" ht="18" customHeight="1" x14ac:dyDescent="0.35">
      <c r="A30" s="104">
        <v>5</v>
      </c>
      <c r="B30" s="37" t="s">
        <v>85</v>
      </c>
      <c r="C30" s="3" t="s">
        <v>41</v>
      </c>
      <c r="D30" s="105" t="s">
        <v>20</v>
      </c>
      <c r="E30" s="105">
        <v>3</v>
      </c>
      <c r="F30" s="102">
        <v>3</v>
      </c>
      <c r="G30" s="105"/>
      <c r="H30" s="105"/>
      <c r="I30" s="105"/>
      <c r="J30" s="105"/>
      <c r="K30" s="105" t="s">
        <v>196</v>
      </c>
      <c r="L30" s="6"/>
    </row>
    <row r="31" spans="1:14" s="26" customFormat="1" x14ac:dyDescent="0.35">
      <c r="A31" s="104">
        <v>6</v>
      </c>
      <c r="B31" s="1" t="s">
        <v>95</v>
      </c>
      <c r="C31" s="6" t="s">
        <v>10</v>
      </c>
      <c r="D31" s="105" t="s">
        <v>20</v>
      </c>
      <c r="E31" s="105">
        <v>1</v>
      </c>
      <c r="F31" s="12"/>
      <c r="G31" s="37">
        <v>1</v>
      </c>
      <c r="H31" s="105"/>
      <c r="I31" s="105"/>
      <c r="J31" s="105"/>
      <c r="K31" s="105" t="s">
        <v>202</v>
      </c>
      <c r="L31" s="6"/>
    </row>
    <row r="32" spans="1:14" s="25" customFormat="1" x14ac:dyDescent="0.35">
      <c r="A32" s="141" t="s">
        <v>24</v>
      </c>
      <c r="B32" s="142"/>
      <c r="C32" s="143"/>
      <c r="D32" s="84"/>
      <c r="E32" s="85">
        <f>SUM(E33:E44)</f>
        <v>16</v>
      </c>
      <c r="F32" s="85">
        <f t="shared" ref="F32:J32" si="3">SUM(F33:F44)</f>
        <v>16</v>
      </c>
      <c r="G32" s="85">
        <f t="shared" si="3"/>
        <v>0</v>
      </c>
      <c r="H32" s="85">
        <f t="shared" si="3"/>
        <v>0</v>
      </c>
      <c r="I32" s="85">
        <f t="shared" si="3"/>
        <v>0</v>
      </c>
      <c r="J32" s="85">
        <f t="shared" si="3"/>
        <v>0</v>
      </c>
      <c r="K32" s="85"/>
      <c r="L32" s="84"/>
      <c r="M32" s="26"/>
      <c r="N32" s="26"/>
    </row>
    <row r="33" spans="1:14" s="26" customFormat="1" x14ac:dyDescent="0.35">
      <c r="A33" s="104">
        <v>1</v>
      </c>
      <c r="B33" s="166" t="s">
        <v>275</v>
      </c>
      <c r="C33" s="170" t="s">
        <v>276</v>
      </c>
      <c r="D33" s="105" t="s">
        <v>20</v>
      </c>
      <c r="E33" s="105">
        <v>2</v>
      </c>
      <c r="F33" s="105">
        <v>2</v>
      </c>
      <c r="G33" s="105"/>
      <c r="H33" s="105"/>
      <c r="I33" s="105"/>
      <c r="J33" s="105"/>
      <c r="K33" s="94" t="s">
        <v>280</v>
      </c>
      <c r="L33" s="6" t="s">
        <v>273</v>
      </c>
    </row>
    <row r="34" spans="1:14" s="26" customFormat="1" x14ac:dyDescent="0.35">
      <c r="A34" s="104">
        <v>2</v>
      </c>
      <c r="B34" s="37" t="s">
        <v>79</v>
      </c>
      <c r="C34" s="3" t="s">
        <v>36</v>
      </c>
      <c r="D34" s="105" t="s">
        <v>20</v>
      </c>
      <c r="E34" s="105">
        <v>3</v>
      </c>
      <c r="F34" s="105">
        <v>3</v>
      </c>
      <c r="G34" s="105"/>
      <c r="H34" s="105"/>
      <c r="I34" s="105"/>
      <c r="J34" s="105"/>
      <c r="K34" s="94" t="s">
        <v>280</v>
      </c>
      <c r="L34" s="6"/>
    </row>
    <row r="35" spans="1:14" s="26" customFormat="1" x14ac:dyDescent="0.35">
      <c r="A35" s="104">
        <v>3</v>
      </c>
      <c r="B35" s="37" t="s">
        <v>90</v>
      </c>
      <c r="C35" s="3" t="s">
        <v>40</v>
      </c>
      <c r="D35" s="37" t="s">
        <v>20</v>
      </c>
      <c r="E35" s="105">
        <v>3</v>
      </c>
      <c r="F35" s="105">
        <v>3</v>
      </c>
      <c r="G35" s="105"/>
      <c r="H35" s="105"/>
      <c r="I35" s="105"/>
      <c r="J35" s="105"/>
      <c r="K35" s="94" t="s">
        <v>280</v>
      </c>
      <c r="L35" s="6"/>
    </row>
    <row r="36" spans="1:14" s="26" customFormat="1" x14ac:dyDescent="0.35">
      <c r="A36" s="104">
        <v>4</v>
      </c>
      <c r="B36" s="37" t="s">
        <v>88</v>
      </c>
      <c r="C36" s="3" t="s">
        <v>42</v>
      </c>
      <c r="D36" s="105" t="s">
        <v>20</v>
      </c>
      <c r="E36" s="105">
        <v>3</v>
      </c>
      <c r="F36" s="102">
        <v>3</v>
      </c>
      <c r="G36" s="105"/>
      <c r="H36" s="105"/>
      <c r="I36" s="105"/>
      <c r="J36" s="105"/>
      <c r="K36" s="105" t="s">
        <v>196</v>
      </c>
      <c r="L36" s="6"/>
    </row>
    <row r="37" spans="1:14" s="26" customFormat="1" x14ac:dyDescent="0.35">
      <c r="A37" s="104">
        <v>5</v>
      </c>
      <c r="B37" s="37" t="s">
        <v>138</v>
      </c>
      <c r="C37" s="3" t="s">
        <v>120</v>
      </c>
      <c r="D37" s="105" t="s">
        <v>20</v>
      </c>
      <c r="E37" s="105">
        <v>2</v>
      </c>
      <c r="F37" s="105">
        <v>2</v>
      </c>
      <c r="G37" s="105"/>
      <c r="H37" s="105"/>
      <c r="I37" s="105"/>
      <c r="J37" s="105"/>
      <c r="K37" s="94" t="s">
        <v>280</v>
      </c>
      <c r="L37" s="6"/>
    </row>
    <row r="38" spans="1:14" s="26" customFormat="1" x14ac:dyDescent="0.35">
      <c r="A38" s="156">
        <v>6</v>
      </c>
      <c r="B38" s="1"/>
      <c r="C38" s="86" t="s">
        <v>180</v>
      </c>
      <c r="D38" s="157" t="s">
        <v>44</v>
      </c>
      <c r="E38" s="153">
        <v>3</v>
      </c>
      <c r="F38" s="153">
        <v>3</v>
      </c>
      <c r="G38" s="105"/>
      <c r="H38" s="105"/>
      <c r="I38" s="105"/>
      <c r="J38" s="105"/>
      <c r="K38" s="105"/>
      <c r="L38" s="6"/>
    </row>
    <row r="39" spans="1:14" s="26" customFormat="1" x14ac:dyDescent="0.35">
      <c r="A39" s="156"/>
      <c r="B39" s="37" t="s">
        <v>86</v>
      </c>
      <c r="C39" s="3" t="s">
        <v>71</v>
      </c>
      <c r="D39" s="157"/>
      <c r="E39" s="154"/>
      <c r="F39" s="154"/>
      <c r="G39" s="105"/>
      <c r="H39" s="105"/>
      <c r="I39" s="105"/>
      <c r="J39" s="105"/>
      <c r="K39" s="105" t="s">
        <v>197</v>
      </c>
      <c r="L39" s="6"/>
    </row>
    <row r="40" spans="1:14" s="26" customFormat="1" x14ac:dyDescent="0.35">
      <c r="A40" s="156"/>
      <c r="B40" s="37" t="s">
        <v>87</v>
      </c>
      <c r="C40" s="3" t="s">
        <v>45</v>
      </c>
      <c r="D40" s="157"/>
      <c r="E40" s="154"/>
      <c r="F40" s="154"/>
      <c r="G40" s="105"/>
      <c r="H40" s="105"/>
      <c r="I40" s="105"/>
      <c r="J40" s="105"/>
      <c r="K40" s="105" t="s">
        <v>195</v>
      </c>
      <c r="L40" s="6"/>
    </row>
    <row r="41" spans="1:14" s="26" customFormat="1" x14ac:dyDescent="0.35">
      <c r="A41" s="156"/>
      <c r="B41" s="37" t="s">
        <v>89</v>
      </c>
      <c r="C41" s="3" t="s">
        <v>33</v>
      </c>
      <c r="D41" s="157"/>
      <c r="E41" s="154"/>
      <c r="F41" s="154"/>
      <c r="G41" s="105"/>
      <c r="H41" s="105"/>
      <c r="I41" s="105"/>
      <c r="J41" s="105"/>
      <c r="K41" s="94" t="s">
        <v>280</v>
      </c>
      <c r="L41" s="6"/>
    </row>
    <row r="42" spans="1:14" s="26" customFormat="1" x14ac:dyDescent="0.35">
      <c r="A42" s="156"/>
      <c r="B42" s="37" t="s">
        <v>133</v>
      </c>
      <c r="C42" s="3" t="s">
        <v>115</v>
      </c>
      <c r="D42" s="157"/>
      <c r="E42" s="154"/>
      <c r="F42" s="154"/>
      <c r="G42" s="105"/>
      <c r="H42" s="105"/>
      <c r="I42" s="105"/>
      <c r="J42" s="105"/>
      <c r="K42" s="94" t="s">
        <v>280</v>
      </c>
      <c r="L42" s="6"/>
    </row>
    <row r="43" spans="1:14" s="26" customFormat="1" x14ac:dyDescent="0.35">
      <c r="A43" s="156"/>
      <c r="B43" s="37" t="s">
        <v>91</v>
      </c>
      <c r="C43" s="3" t="s">
        <v>72</v>
      </c>
      <c r="D43" s="157"/>
      <c r="E43" s="154"/>
      <c r="F43" s="154"/>
      <c r="G43" s="105"/>
      <c r="H43" s="105"/>
      <c r="I43" s="105"/>
      <c r="J43" s="105"/>
      <c r="K43" s="94" t="s">
        <v>280</v>
      </c>
      <c r="L43" s="6"/>
    </row>
    <row r="44" spans="1:14" s="26" customFormat="1" x14ac:dyDescent="0.35">
      <c r="A44" s="156"/>
      <c r="B44" s="37" t="s">
        <v>92</v>
      </c>
      <c r="C44" s="3" t="s">
        <v>39</v>
      </c>
      <c r="D44" s="157"/>
      <c r="E44" s="154"/>
      <c r="F44" s="154"/>
      <c r="G44" s="105"/>
      <c r="H44" s="105"/>
      <c r="I44" s="105"/>
      <c r="J44" s="105"/>
      <c r="K44" s="105" t="s">
        <v>194</v>
      </c>
      <c r="L44" s="6"/>
    </row>
    <row r="45" spans="1:14" s="26" customFormat="1" x14ac:dyDescent="0.35">
      <c r="A45" s="104">
        <v>7</v>
      </c>
      <c r="B45" s="1" t="s">
        <v>96</v>
      </c>
      <c r="C45" s="6" t="s">
        <v>11</v>
      </c>
      <c r="D45" s="105" t="s">
        <v>20</v>
      </c>
      <c r="E45" s="105">
        <v>1</v>
      </c>
      <c r="F45" s="12"/>
      <c r="G45" s="37">
        <v>1</v>
      </c>
      <c r="H45" s="105"/>
      <c r="I45" s="105"/>
      <c r="J45" s="105"/>
      <c r="K45" s="105" t="s">
        <v>202</v>
      </c>
      <c r="L45" s="6"/>
    </row>
    <row r="46" spans="1:14" s="25" customFormat="1" x14ac:dyDescent="0.35">
      <c r="A46" s="141" t="s">
        <v>25</v>
      </c>
      <c r="B46" s="142"/>
      <c r="C46" s="143"/>
      <c r="D46" s="84"/>
      <c r="E46" s="85">
        <f t="shared" ref="E46:J46" si="4">SUM(E47:E51)</f>
        <v>14</v>
      </c>
      <c r="F46" s="85">
        <f t="shared" si="4"/>
        <v>14</v>
      </c>
      <c r="G46" s="85">
        <f t="shared" si="4"/>
        <v>0</v>
      </c>
      <c r="H46" s="85">
        <f t="shared" si="4"/>
        <v>0</v>
      </c>
      <c r="I46" s="85">
        <f t="shared" si="4"/>
        <v>0</v>
      </c>
      <c r="J46" s="85">
        <f t="shared" si="4"/>
        <v>0</v>
      </c>
      <c r="K46" s="85"/>
      <c r="L46" s="84"/>
      <c r="M46" s="26"/>
      <c r="N46" s="26"/>
    </row>
    <row r="47" spans="1:14" s="26" customFormat="1" x14ac:dyDescent="0.35">
      <c r="A47" s="104">
        <v>1</v>
      </c>
      <c r="B47" s="166" t="s">
        <v>278</v>
      </c>
      <c r="C47" s="170" t="s">
        <v>279</v>
      </c>
      <c r="D47" s="105" t="s">
        <v>20</v>
      </c>
      <c r="E47" s="105">
        <v>3</v>
      </c>
      <c r="F47" s="105">
        <v>3</v>
      </c>
      <c r="G47" s="105"/>
      <c r="H47" s="105"/>
      <c r="I47" s="105"/>
      <c r="J47" s="105"/>
      <c r="K47" s="94" t="s">
        <v>280</v>
      </c>
      <c r="L47" s="6" t="s">
        <v>275</v>
      </c>
    </row>
    <row r="48" spans="1:14" s="26" customFormat="1" x14ac:dyDescent="0.35">
      <c r="A48" s="104">
        <v>2</v>
      </c>
      <c r="B48" s="37" t="s">
        <v>93</v>
      </c>
      <c r="C48" s="3" t="s">
        <v>68</v>
      </c>
      <c r="D48" s="105" t="s">
        <v>20</v>
      </c>
      <c r="E48" s="105">
        <v>3</v>
      </c>
      <c r="F48" s="105">
        <v>3</v>
      </c>
      <c r="G48" s="105"/>
      <c r="H48" s="105"/>
      <c r="I48" s="105"/>
      <c r="J48" s="105"/>
      <c r="K48" s="94" t="s">
        <v>280</v>
      </c>
      <c r="L48" s="6"/>
    </row>
    <row r="49" spans="1:14" s="26" customFormat="1" x14ac:dyDescent="0.35">
      <c r="A49" s="104">
        <v>3</v>
      </c>
      <c r="B49" s="37" t="s">
        <v>83</v>
      </c>
      <c r="C49" s="3" t="s">
        <v>73</v>
      </c>
      <c r="D49" s="105" t="s">
        <v>20</v>
      </c>
      <c r="E49" s="105">
        <v>3</v>
      </c>
      <c r="F49" s="105">
        <v>3</v>
      </c>
      <c r="G49" s="105"/>
      <c r="H49" s="105"/>
      <c r="I49" s="105"/>
      <c r="J49" s="105"/>
      <c r="K49" s="105" t="s">
        <v>194</v>
      </c>
      <c r="L49" s="6"/>
    </row>
    <row r="50" spans="1:14" s="26" customFormat="1" x14ac:dyDescent="0.35">
      <c r="A50" s="104">
        <v>4</v>
      </c>
      <c r="B50" s="37" t="s">
        <v>81</v>
      </c>
      <c r="C50" s="3" t="s">
        <v>38</v>
      </c>
      <c r="D50" s="105" t="s">
        <v>20</v>
      </c>
      <c r="E50" s="105">
        <v>3</v>
      </c>
      <c r="F50" s="105">
        <v>3</v>
      </c>
      <c r="G50" s="105"/>
      <c r="H50" s="105"/>
      <c r="I50" s="105"/>
      <c r="J50" s="105"/>
      <c r="K50" s="105" t="s">
        <v>194</v>
      </c>
      <c r="L50" s="6"/>
    </row>
    <row r="51" spans="1:14" s="26" customFormat="1" x14ac:dyDescent="0.35">
      <c r="A51" s="104">
        <v>5</v>
      </c>
      <c r="B51" s="37" t="s">
        <v>136</v>
      </c>
      <c r="C51" s="3" t="s">
        <v>134</v>
      </c>
      <c r="D51" s="105" t="s">
        <v>20</v>
      </c>
      <c r="E51" s="105">
        <v>2</v>
      </c>
      <c r="F51" s="105">
        <v>2</v>
      </c>
      <c r="G51" s="105"/>
      <c r="H51" s="105"/>
      <c r="I51" s="105"/>
      <c r="J51" s="105"/>
      <c r="K51" s="94" t="s">
        <v>280</v>
      </c>
      <c r="L51" s="6"/>
    </row>
    <row r="52" spans="1:14" s="25" customFormat="1" x14ac:dyDescent="0.35">
      <c r="A52" s="141" t="s">
        <v>26</v>
      </c>
      <c r="B52" s="142"/>
      <c r="C52" s="143"/>
      <c r="D52" s="84"/>
      <c r="E52" s="85">
        <f>SUM(E53:E60)</f>
        <v>16</v>
      </c>
      <c r="F52" s="85">
        <f>SUM(F53:F60)</f>
        <v>16</v>
      </c>
      <c r="G52" s="85">
        <f t="shared" ref="F52:J52" si="5">SUM(G54:G60)</f>
        <v>0</v>
      </c>
      <c r="H52" s="85">
        <f t="shared" si="5"/>
        <v>0</v>
      </c>
      <c r="I52" s="85">
        <f t="shared" si="5"/>
        <v>0</v>
      </c>
      <c r="J52" s="85">
        <f t="shared" si="5"/>
        <v>0</v>
      </c>
      <c r="K52" s="85"/>
      <c r="L52" s="84"/>
      <c r="M52" s="26"/>
      <c r="N52" s="26"/>
    </row>
    <row r="53" spans="1:14" s="25" customFormat="1" x14ac:dyDescent="0.35">
      <c r="A53" s="116"/>
      <c r="B53" s="166" t="s">
        <v>277</v>
      </c>
      <c r="C53" s="170" t="s">
        <v>69</v>
      </c>
      <c r="D53" s="117" t="s">
        <v>20</v>
      </c>
      <c r="E53" s="85">
        <v>2</v>
      </c>
      <c r="F53" s="85">
        <v>2</v>
      </c>
      <c r="G53" s="85"/>
      <c r="H53" s="85"/>
      <c r="I53" s="85"/>
      <c r="J53" s="85"/>
      <c r="K53" s="94" t="s">
        <v>280</v>
      </c>
      <c r="L53" s="6" t="s">
        <v>278</v>
      </c>
      <c r="M53" s="26"/>
      <c r="N53" s="26"/>
    </row>
    <row r="54" spans="1:14" s="26" customFormat="1" x14ac:dyDescent="0.35">
      <c r="A54" s="104">
        <v>1</v>
      </c>
      <c r="B54" s="37" t="s">
        <v>142</v>
      </c>
      <c r="C54" s="3" t="s">
        <v>188</v>
      </c>
      <c r="D54" s="105" t="s">
        <v>20</v>
      </c>
      <c r="E54" s="105">
        <v>2</v>
      </c>
      <c r="F54" s="105">
        <v>2</v>
      </c>
      <c r="G54" s="105"/>
      <c r="H54" s="105"/>
      <c r="I54" s="105"/>
      <c r="J54" s="105"/>
      <c r="K54" s="94" t="s">
        <v>280</v>
      </c>
      <c r="L54" s="6"/>
    </row>
    <row r="55" spans="1:14" s="26" customFormat="1" x14ac:dyDescent="0.35">
      <c r="A55" s="104">
        <v>2</v>
      </c>
      <c r="B55" s="37" t="s">
        <v>144</v>
      </c>
      <c r="C55" s="3" t="s">
        <v>167</v>
      </c>
      <c r="D55" s="105" t="s">
        <v>20</v>
      </c>
      <c r="E55" s="105">
        <v>2</v>
      </c>
      <c r="F55" s="105">
        <v>2</v>
      </c>
      <c r="G55" s="105"/>
      <c r="H55" s="105"/>
      <c r="I55" s="105"/>
      <c r="J55" s="105"/>
      <c r="K55" s="94" t="s">
        <v>280</v>
      </c>
      <c r="L55" s="6"/>
    </row>
    <row r="56" spans="1:14" s="26" customFormat="1" x14ac:dyDescent="0.35">
      <c r="A56" s="104">
        <v>3</v>
      </c>
      <c r="B56" s="37" t="s">
        <v>201</v>
      </c>
      <c r="C56" s="3" t="s">
        <v>163</v>
      </c>
      <c r="D56" s="105" t="s">
        <v>20</v>
      </c>
      <c r="E56" s="105">
        <v>2</v>
      </c>
      <c r="F56" s="105">
        <v>2</v>
      </c>
      <c r="G56" s="105"/>
      <c r="H56" s="105"/>
      <c r="I56" s="105"/>
      <c r="J56" s="105"/>
      <c r="K56" s="94" t="s">
        <v>280</v>
      </c>
      <c r="L56" s="6"/>
    </row>
    <row r="57" spans="1:14" s="26" customFormat="1" x14ac:dyDescent="0.35">
      <c r="A57" s="104">
        <v>4</v>
      </c>
      <c r="B57" s="37" t="s">
        <v>140</v>
      </c>
      <c r="C57" s="3" t="s">
        <v>123</v>
      </c>
      <c r="D57" s="105" t="s">
        <v>20</v>
      </c>
      <c r="E57" s="105">
        <v>2</v>
      </c>
      <c r="F57" s="105">
        <v>2</v>
      </c>
      <c r="G57" s="105"/>
      <c r="H57" s="105"/>
      <c r="I57" s="105"/>
      <c r="J57" s="105"/>
      <c r="K57" s="94" t="s">
        <v>280</v>
      </c>
      <c r="L57" s="6"/>
    </row>
    <row r="58" spans="1:14" s="26" customFormat="1" x14ac:dyDescent="0.35">
      <c r="A58" s="104">
        <v>5</v>
      </c>
      <c r="B58" s="37" t="s">
        <v>207</v>
      </c>
      <c r="C58" s="3" t="s">
        <v>104</v>
      </c>
      <c r="D58" s="105" t="s">
        <v>20</v>
      </c>
      <c r="E58" s="105">
        <v>2</v>
      </c>
      <c r="F58" s="105">
        <v>2</v>
      </c>
      <c r="G58" s="105"/>
      <c r="H58" s="105"/>
      <c r="I58" s="105"/>
      <c r="J58" s="105"/>
      <c r="K58" s="94" t="s">
        <v>280</v>
      </c>
      <c r="L58" s="6"/>
    </row>
    <row r="59" spans="1:14" s="26" customFormat="1" x14ac:dyDescent="0.35">
      <c r="A59" s="104">
        <v>6</v>
      </c>
      <c r="B59" s="37" t="s">
        <v>143</v>
      </c>
      <c r="C59" s="3" t="s">
        <v>203</v>
      </c>
      <c r="D59" s="105" t="s">
        <v>20</v>
      </c>
      <c r="E59" s="105">
        <v>2</v>
      </c>
      <c r="F59" s="105">
        <v>2</v>
      </c>
      <c r="G59" s="105"/>
      <c r="H59" s="105"/>
      <c r="I59" s="105"/>
      <c r="J59" s="105"/>
      <c r="K59" s="94" t="s">
        <v>280</v>
      </c>
      <c r="L59" s="6"/>
    </row>
    <row r="60" spans="1:14" s="26" customFormat="1" x14ac:dyDescent="0.35">
      <c r="A60" s="104">
        <v>7</v>
      </c>
      <c r="B60" s="37" t="s">
        <v>157</v>
      </c>
      <c r="C60" s="3" t="s">
        <v>182</v>
      </c>
      <c r="D60" s="105" t="s">
        <v>20</v>
      </c>
      <c r="E60" s="103">
        <v>2</v>
      </c>
      <c r="F60" s="103">
        <v>2</v>
      </c>
      <c r="G60" s="105"/>
      <c r="H60" s="105"/>
      <c r="I60" s="105"/>
      <c r="J60" s="105"/>
      <c r="K60" s="94" t="s">
        <v>280</v>
      </c>
      <c r="L60" s="6"/>
    </row>
    <row r="61" spans="1:14" s="25" customFormat="1" x14ac:dyDescent="0.35">
      <c r="A61" s="141" t="s">
        <v>27</v>
      </c>
      <c r="B61" s="142"/>
      <c r="C61" s="143"/>
      <c r="D61" s="84"/>
      <c r="E61" s="85">
        <f t="shared" ref="E61:J61" si="6">SUM(E62:E71)</f>
        <v>15</v>
      </c>
      <c r="F61" s="85">
        <f t="shared" si="6"/>
        <v>11</v>
      </c>
      <c r="G61" s="85">
        <f t="shared" si="6"/>
        <v>0</v>
      </c>
      <c r="H61" s="85">
        <f t="shared" si="6"/>
        <v>4</v>
      </c>
      <c r="I61" s="85">
        <f t="shared" si="6"/>
        <v>0</v>
      </c>
      <c r="J61" s="85">
        <f t="shared" si="6"/>
        <v>0</v>
      </c>
      <c r="K61" s="85"/>
      <c r="L61" s="84"/>
      <c r="M61" s="26"/>
      <c r="N61" s="26"/>
    </row>
    <row r="62" spans="1:14" s="26" customFormat="1" x14ac:dyDescent="0.35">
      <c r="A62" s="104">
        <v>1</v>
      </c>
      <c r="B62" s="37" t="s">
        <v>139</v>
      </c>
      <c r="C62" s="3" t="s">
        <v>122</v>
      </c>
      <c r="D62" s="105" t="s">
        <v>20</v>
      </c>
      <c r="E62" s="105">
        <v>3</v>
      </c>
      <c r="F62" s="105">
        <v>3</v>
      </c>
      <c r="G62" s="105"/>
      <c r="H62" s="105"/>
      <c r="I62" s="105"/>
      <c r="J62" s="105"/>
      <c r="K62" s="94" t="s">
        <v>280</v>
      </c>
      <c r="L62" s="6"/>
    </row>
    <row r="63" spans="1:14" s="26" customFormat="1" x14ac:dyDescent="0.35">
      <c r="A63" s="104">
        <v>2</v>
      </c>
      <c r="B63" s="37" t="s">
        <v>190</v>
      </c>
      <c r="C63" s="3" t="s">
        <v>105</v>
      </c>
      <c r="D63" s="105" t="s">
        <v>20</v>
      </c>
      <c r="E63" s="105">
        <v>2</v>
      </c>
      <c r="F63" s="105">
        <v>2</v>
      </c>
      <c r="G63" s="105"/>
      <c r="H63" s="105"/>
      <c r="I63" s="105"/>
      <c r="J63" s="105"/>
      <c r="K63" s="94" t="s">
        <v>280</v>
      </c>
      <c r="L63" s="6"/>
    </row>
    <row r="64" spans="1:14" s="26" customFormat="1" x14ac:dyDescent="0.35">
      <c r="A64" s="104">
        <v>3</v>
      </c>
      <c r="B64" s="37" t="s">
        <v>107</v>
      </c>
      <c r="C64" s="3" t="s">
        <v>106</v>
      </c>
      <c r="D64" s="105" t="s">
        <v>20</v>
      </c>
      <c r="E64" s="105">
        <v>4</v>
      </c>
      <c r="F64" s="105"/>
      <c r="G64" s="105"/>
      <c r="H64" s="105">
        <v>4</v>
      </c>
      <c r="I64" s="105"/>
      <c r="J64" s="105"/>
      <c r="K64" s="94" t="s">
        <v>280</v>
      </c>
      <c r="L64" s="6"/>
    </row>
    <row r="65" spans="1:14" s="26" customFormat="1" x14ac:dyDescent="0.35">
      <c r="A65" s="158">
        <v>4</v>
      </c>
      <c r="B65" s="1"/>
      <c r="C65" s="86" t="s">
        <v>206</v>
      </c>
      <c r="D65" s="153" t="s">
        <v>44</v>
      </c>
      <c r="E65" s="153">
        <v>6</v>
      </c>
      <c r="F65" s="153">
        <v>6</v>
      </c>
      <c r="G65" s="105"/>
      <c r="H65" s="105"/>
      <c r="I65" s="105"/>
      <c r="J65" s="105"/>
      <c r="K65" s="105"/>
      <c r="L65" s="6"/>
    </row>
    <row r="66" spans="1:14" s="26" customFormat="1" x14ac:dyDescent="0.35">
      <c r="A66" s="159"/>
      <c r="B66" s="37" t="s">
        <v>145</v>
      </c>
      <c r="C66" s="3" t="s">
        <v>211</v>
      </c>
      <c r="D66" s="154"/>
      <c r="E66" s="154"/>
      <c r="F66" s="154"/>
      <c r="G66" s="105"/>
      <c r="H66" s="105"/>
      <c r="I66" s="105"/>
      <c r="J66" s="105"/>
      <c r="K66" s="94" t="s">
        <v>280</v>
      </c>
      <c r="L66" s="6"/>
    </row>
    <row r="67" spans="1:14" s="26" customFormat="1" x14ac:dyDescent="0.35">
      <c r="A67" s="159"/>
      <c r="B67" s="37" t="s">
        <v>146</v>
      </c>
      <c r="C67" s="3" t="s">
        <v>204</v>
      </c>
      <c r="D67" s="154"/>
      <c r="E67" s="154"/>
      <c r="F67" s="154"/>
      <c r="G67" s="105"/>
      <c r="H67" s="105"/>
      <c r="I67" s="105"/>
      <c r="J67" s="105"/>
      <c r="K67" s="94" t="s">
        <v>280</v>
      </c>
      <c r="L67" s="6"/>
    </row>
    <row r="68" spans="1:14" s="26" customFormat="1" x14ac:dyDescent="0.35">
      <c r="A68" s="159"/>
      <c r="B68" s="37" t="s">
        <v>147</v>
      </c>
      <c r="C68" s="3" t="s">
        <v>170</v>
      </c>
      <c r="D68" s="154"/>
      <c r="E68" s="154"/>
      <c r="F68" s="154"/>
      <c r="G68" s="105"/>
      <c r="H68" s="105"/>
      <c r="I68" s="105"/>
      <c r="J68" s="105"/>
      <c r="K68" s="94" t="s">
        <v>280</v>
      </c>
      <c r="L68" s="6"/>
    </row>
    <row r="69" spans="1:14" s="26" customFormat="1" x14ac:dyDescent="0.35">
      <c r="A69" s="159"/>
      <c r="B69" s="37" t="s">
        <v>148</v>
      </c>
      <c r="C69" s="3" t="s">
        <v>205</v>
      </c>
      <c r="D69" s="154"/>
      <c r="E69" s="154"/>
      <c r="F69" s="154"/>
      <c r="G69" s="105"/>
      <c r="H69" s="105"/>
      <c r="I69" s="105"/>
      <c r="J69" s="105"/>
      <c r="K69" s="94" t="s">
        <v>280</v>
      </c>
      <c r="L69" s="6"/>
    </row>
    <row r="70" spans="1:14" s="26" customFormat="1" x14ac:dyDescent="0.35">
      <c r="A70" s="159"/>
      <c r="B70" s="37" t="s">
        <v>149</v>
      </c>
      <c r="C70" s="3" t="s">
        <v>174</v>
      </c>
      <c r="D70" s="154"/>
      <c r="E70" s="154"/>
      <c r="F70" s="154"/>
      <c r="G70" s="105"/>
      <c r="H70" s="105"/>
      <c r="I70" s="105"/>
      <c r="J70" s="105"/>
      <c r="K70" s="94" t="s">
        <v>280</v>
      </c>
      <c r="L70" s="6"/>
    </row>
    <row r="71" spans="1:14" s="26" customFormat="1" x14ac:dyDescent="0.35">
      <c r="A71" s="160"/>
      <c r="B71" s="37" t="s">
        <v>150</v>
      </c>
      <c r="C71" s="3" t="s">
        <v>183</v>
      </c>
      <c r="D71" s="155"/>
      <c r="E71" s="155"/>
      <c r="F71" s="155"/>
      <c r="G71" s="105"/>
      <c r="H71" s="105"/>
      <c r="I71" s="105"/>
      <c r="J71" s="105"/>
      <c r="K71" s="94" t="s">
        <v>280</v>
      </c>
      <c r="L71" s="6"/>
    </row>
    <row r="72" spans="1:14" s="25" customFormat="1" x14ac:dyDescent="0.35">
      <c r="A72" s="141" t="s">
        <v>28</v>
      </c>
      <c r="B72" s="142"/>
      <c r="C72" s="143"/>
      <c r="D72" s="84"/>
      <c r="E72" s="85">
        <f t="shared" ref="E72:J72" si="7">SUM(E73:E83)</f>
        <v>16</v>
      </c>
      <c r="F72" s="85">
        <f t="shared" si="7"/>
        <v>16</v>
      </c>
      <c r="G72" s="85">
        <f t="shared" si="7"/>
        <v>0</v>
      </c>
      <c r="H72" s="85">
        <f t="shared" si="7"/>
        <v>0</v>
      </c>
      <c r="I72" s="85">
        <f t="shared" si="7"/>
        <v>0</v>
      </c>
      <c r="J72" s="85">
        <f t="shared" si="7"/>
        <v>0</v>
      </c>
      <c r="K72" s="85"/>
      <c r="L72" s="84"/>
      <c r="M72" s="26"/>
      <c r="N72" s="26"/>
    </row>
    <row r="73" spans="1:14" s="26" customFormat="1" x14ac:dyDescent="0.35">
      <c r="A73" s="104">
        <v>1</v>
      </c>
      <c r="B73" s="37" t="s">
        <v>141</v>
      </c>
      <c r="C73" s="3" t="s">
        <v>124</v>
      </c>
      <c r="D73" s="105" t="s">
        <v>20</v>
      </c>
      <c r="E73" s="105">
        <v>2</v>
      </c>
      <c r="F73" s="105">
        <v>2</v>
      </c>
      <c r="G73" s="105"/>
      <c r="H73" s="105"/>
      <c r="I73" s="105"/>
      <c r="J73" s="105"/>
      <c r="K73" s="94" t="s">
        <v>280</v>
      </c>
      <c r="L73" s="6"/>
    </row>
    <row r="74" spans="1:14" s="26" customFormat="1" x14ac:dyDescent="0.35">
      <c r="A74" s="104">
        <v>2</v>
      </c>
      <c r="B74" s="37" t="s">
        <v>191</v>
      </c>
      <c r="C74" s="3" t="s">
        <v>184</v>
      </c>
      <c r="D74" s="105" t="s">
        <v>20</v>
      </c>
      <c r="E74" s="105">
        <v>2</v>
      </c>
      <c r="F74" s="105">
        <v>2</v>
      </c>
      <c r="G74" s="105"/>
      <c r="H74" s="105"/>
      <c r="I74" s="105"/>
      <c r="J74" s="105"/>
      <c r="K74" s="94" t="s">
        <v>280</v>
      </c>
      <c r="L74" s="6"/>
    </row>
    <row r="75" spans="1:14" s="26" customFormat="1" x14ac:dyDescent="0.35">
      <c r="A75" s="104">
        <v>3</v>
      </c>
      <c r="B75" s="37" t="s">
        <v>192</v>
      </c>
      <c r="C75" s="3" t="s">
        <v>130</v>
      </c>
      <c r="D75" s="105" t="s">
        <v>20</v>
      </c>
      <c r="E75" s="105">
        <v>3</v>
      </c>
      <c r="F75" s="105">
        <v>3</v>
      </c>
      <c r="G75" s="105"/>
      <c r="H75" s="105"/>
      <c r="I75" s="105"/>
      <c r="J75" s="105"/>
      <c r="K75" s="94" t="s">
        <v>280</v>
      </c>
      <c r="L75" s="6"/>
    </row>
    <row r="76" spans="1:14" s="26" customFormat="1" x14ac:dyDescent="0.35">
      <c r="A76" s="104">
        <v>4</v>
      </c>
      <c r="B76" s="37" t="s">
        <v>178</v>
      </c>
      <c r="C76" s="3" t="s">
        <v>103</v>
      </c>
      <c r="D76" s="105" t="s">
        <v>20</v>
      </c>
      <c r="E76" s="105">
        <v>3</v>
      </c>
      <c r="F76" s="105">
        <v>3</v>
      </c>
      <c r="G76" s="105"/>
      <c r="H76" s="105"/>
      <c r="I76" s="105"/>
      <c r="J76" s="105"/>
      <c r="K76" s="94" t="s">
        <v>280</v>
      </c>
      <c r="L76" s="6"/>
    </row>
    <row r="77" spans="1:14" s="26" customFormat="1" x14ac:dyDescent="0.35">
      <c r="A77" s="156">
        <v>5</v>
      </c>
      <c r="B77" s="1"/>
      <c r="C77" s="86" t="s">
        <v>206</v>
      </c>
      <c r="D77" s="157" t="s">
        <v>44</v>
      </c>
      <c r="E77" s="153">
        <v>6</v>
      </c>
      <c r="F77" s="153">
        <v>6</v>
      </c>
      <c r="G77" s="105"/>
      <c r="H77" s="105"/>
      <c r="I77" s="105"/>
      <c r="J77" s="105"/>
      <c r="K77" s="105"/>
      <c r="L77" s="6"/>
    </row>
    <row r="78" spans="1:14" s="26" customFormat="1" x14ac:dyDescent="0.35">
      <c r="A78" s="156"/>
      <c r="B78" s="37" t="s">
        <v>151</v>
      </c>
      <c r="C78" s="3" t="s">
        <v>119</v>
      </c>
      <c r="D78" s="157"/>
      <c r="E78" s="154"/>
      <c r="F78" s="154"/>
      <c r="G78" s="105"/>
      <c r="H78" s="105"/>
      <c r="I78" s="105"/>
      <c r="J78" s="105"/>
      <c r="K78" s="94" t="s">
        <v>280</v>
      </c>
      <c r="L78" s="6"/>
    </row>
    <row r="79" spans="1:14" s="26" customFormat="1" x14ac:dyDescent="0.35">
      <c r="A79" s="156"/>
      <c r="B79" s="37" t="s">
        <v>152</v>
      </c>
      <c r="C79" s="3" t="s">
        <v>165</v>
      </c>
      <c r="D79" s="157"/>
      <c r="E79" s="154"/>
      <c r="F79" s="154"/>
      <c r="G79" s="105"/>
      <c r="H79" s="105"/>
      <c r="I79" s="105"/>
      <c r="J79" s="105"/>
      <c r="K79" s="94" t="s">
        <v>280</v>
      </c>
      <c r="L79" s="6"/>
    </row>
    <row r="80" spans="1:14" s="26" customFormat="1" x14ac:dyDescent="0.35">
      <c r="A80" s="156"/>
      <c r="B80" s="37" t="s">
        <v>189</v>
      </c>
      <c r="C80" s="3" t="s">
        <v>121</v>
      </c>
      <c r="D80" s="157"/>
      <c r="E80" s="154"/>
      <c r="F80" s="154"/>
      <c r="G80" s="105"/>
      <c r="H80" s="105"/>
      <c r="I80" s="105"/>
      <c r="J80" s="105"/>
      <c r="K80" s="94"/>
      <c r="L80" s="6"/>
    </row>
    <row r="81" spans="1:14" s="26" customFormat="1" x14ac:dyDescent="0.35">
      <c r="A81" s="156"/>
      <c r="B81" s="37" t="s">
        <v>153</v>
      </c>
      <c r="C81" s="3" t="s">
        <v>126</v>
      </c>
      <c r="D81" s="157"/>
      <c r="E81" s="154"/>
      <c r="F81" s="154"/>
      <c r="G81" s="105"/>
      <c r="H81" s="105"/>
      <c r="I81" s="105"/>
      <c r="J81" s="105"/>
      <c r="K81" s="94" t="s">
        <v>280</v>
      </c>
      <c r="L81" s="6"/>
    </row>
    <row r="82" spans="1:14" s="27" customFormat="1" x14ac:dyDescent="0.35">
      <c r="A82" s="156"/>
      <c r="B82" s="37" t="s">
        <v>154</v>
      </c>
      <c r="C82" s="3" t="s">
        <v>169</v>
      </c>
      <c r="D82" s="157"/>
      <c r="E82" s="154"/>
      <c r="F82" s="154"/>
      <c r="G82" s="105"/>
      <c r="H82" s="105"/>
      <c r="I82" s="105"/>
      <c r="J82" s="105"/>
      <c r="K82" s="94" t="s">
        <v>280</v>
      </c>
      <c r="L82" s="6"/>
      <c r="M82" s="26"/>
      <c r="N82" s="26"/>
    </row>
    <row r="83" spans="1:14" s="26" customFormat="1" x14ac:dyDescent="0.35">
      <c r="A83" s="156"/>
      <c r="B83" s="37" t="s">
        <v>155</v>
      </c>
      <c r="C83" s="3" t="s">
        <v>168</v>
      </c>
      <c r="D83" s="157"/>
      <c r="E83" s="155"/>
      <c r="F83" s="155"/>
      <c r="G83" s="105"/>
      <c r="H83" s="105"/>
      <c r="I83" s="105"/>
      <c r="J83" s="105"/>
      <c r="K83" s="94" t="s">
        <v>280</v>
      </c>
      <c r="L83" s="6"/>
    </row>
    <row r="84" spans="1:14" s="22" customFormat="1" x14ac:dyDescent="0.35">
      <c r="A84" s="141" t="s">
        <v>29</v>
      </c>
      <c r="B84" s="142"/>
      <c r="C84" s="143"/>
      <c r="D84" s="84"/>
      <c r="E84" s="85">
        <f>SUM(E85:E86)</f>
        <v>17</v>
      </c>
      <c r="F84" s="85">
        <f t="shared" ref="F84:J84" si="8">SUM(F85:F86)</f>
        <v>0</v>
      </c>
      <c r="G84" s="85">
        <f t="shared" si="8"/>
        <v>0</v>
      </c>
      <c r="H84" s="85">
        <f t="shared" si="8"/>
        <v>5</v>
      </c>
      <c r="I84" s="85">
        <f t="shared" si="8"/>
        <v>0</v>
      </c>
      <c r="J84" s="85">
        <f t="shared" si="8"/>
        <v>12</v>
      </c>
      <c r="K84" s="85"/>
      <c r="L84" s="84"/>
      <c r="M84" s="26"/>
      <c r="N84" s="26"/>
    </row>
    <row r="85" spans="1:14" x14ac:dyDescent="0.35">
      <c r="A85" s="104">
        <v>1</v>
      </c>
      <c r="B85" s="37" t="s">
        <v>185</v>
      </c>
      <c r="C85" s="3" t="s">
        <v>74</v>
      </c>
      <c r="D85" s="105" t="s">
        <v>20</v>
      </c>
      <c r="E85" s="7">
        <v>5</v>
      </c>
      <c r="F85" s="28"/>
      <c r="G85" s="28"/>
      <c r="H85" s="28">
        <v>5</v>
      </c>
      <c r="I85" s="28"/>
      <c r="J85" s="105"/>
      <c r="K85" s="94" t="s">
        <v>280</v>
      </c>
      <c r="L85" s="6"/>
      <c r="M85" s="26"/>
      <c r="N85" s="26"/>
    </row>
    <row r="86" spans="1:14" x14ac:dyDescent="0.35">
      <c r="A86" s="104">
        <v>2</v>
      </c>
      <c r="B86" s="37" t="s">
        <v>186</v>
      </c>
      <c r="C86" s="3" t="s">
        <v>75</v>
      </c>
      <c r="D86" s="105" t="s">
        <v>44</v>
      </c>
      <c r="E86" s="7">
        <v>12</v>
      </c>
      <c r="F86" s="28"/>
      <c r="G86" s="28"/>
      <c r="H86" s="28"/>
      <c r="I86" s="7"/>
      <c r="J86" s="105">
        <v>12</v>
      </c>
      <c r="K86" s="94" t="s">
        <v>280</v>
      </c>
      <c r="L86" s="6"/>
      <c r="M86" s="26"/>
      <c r="N86" s="26"/>
    </row>
    <row r="87" spans="1:14" x14ac:dyDescent="0.35">
      <c r="A87" s="104"/>
      <c r="B87" s="1"/>
      <c r="C87" s="87" t="s">
        <v>70</v>
      </c>
      <c r="D87" s="88" t="s">
        <v>44</v>
      </c>
      <c r="E87" s="89">
        <f>SUM(E88:E91)</f>
        <v>12</v>
      </c>
      <c r="F87" s="29">
        <f>SUM(F88:F91)</f>
        <v>12</v>
      </c>
      <c r="G87" s="28"/>
      <c r="H87" s="28"/>
      <c r="I87" s="7"/>
      <c r="J87" s="105"/>
      <c r="K87" s="105"/>
      <c r="L87" s="6"/>
      <c r="M87" s="26"/>
      <c r="N87" s="26"/>
    </row>
    <row r="88" spans="1:14" s="26" customFormat="1" x14ac:dyDescent="0.35">
      <c r="A88" s="104">
        <v>1</v>
      </c>
      <c r="B88" s="37" t="s">
        <v>156</v>
      </c>
      <c r="C88" s="3" t="s">
        <v>129</v>
      </c>
      <c r="D88" s="105" t="s">
        <v>44</v>
      </c>
      <c r="E88" s="7">
        <v>3</v>
      </c>
      <c r="F88" s="7">
        <v>3</v>
      </c>
      <c r="G88" s="105"/>
      <c r="H88" s="105"/>
      <c r="I88" s="105"/>
      <c r="J88" s="105"/>
      <c r="K88" s="94" t="s">
        <v>280</v>
      </c>
      <c r="L88" s="6"/>
    </row>
    <row r="89" spans="1:14" s="26" customFormat="1" x14ac:dyDescent="0.35">
      <c r="A89" s="104">
        <v>2</v>
      </c>
      <c r="B89" s="37" t="s">
        <v>208</v>
      </c>
      <c r="C89" s="3" t="s">
        <v>127</v>
      </c>
      <c r="D89" s="105" t="s">
        <v>44</v>
      </c>
      <c r="E89" s="105">
        <v>3</v>
      </c>
      <c r="F89" s="105">
        <v>3</v>
      </c>
      <c r="G89" s="105"/>
      <c r="H89" s="105"/>
      <c r="I89" s="105"/>
      <c r="J89" s="105"/>
      <c r="K89" s="94" t="s">
        <v>280</v>
      </c>
      <c r="L89" s="6"/>
    </row>
    <row r="90" spans="1:14" s="27" customFormat="1" x14ac:dyDescent="0.35">
      <c r="A90" s="104">
        <v>3</v>
      </c>
      <c r="B90" s="37" t="s">
        <v>158</v>
      </c>
      <c r="C90" s="3" t="s">
        <v>125</v>
      </c>
      <c r="D90" s="105" t="s">
        <v>44</v>
      </c>
      <c r="E90" s="105">
        <v>3</v>
      </c>
      <c r="F90" s="7">
        <v>3</v>
      </c>
      <c r="G90" s="105"/>
      <c r="H90" s="105"/>
      <c r="I90" s="105"/>
      <c r="J90" s="105"/>
      <c r="K90" s="94" t="s">
        <v>280</v>
      </c>
      <c r="L90" s="6"/>
      <c r="M90" s="26"/>
      <c r="N90" s="26"/>
    </row>
    <row r="91" spans="1:14" s="27" customFormat="1" x14ac:dyDescent="0.35">
      <c r="A91" s="104">
        <v>4</v>
      </c>
      <c r="B91" s="37" t="s">
        <v>179</v>
      </c>
      <c r="C91" s="10" t="s">
        <v>175</v>
      </c>
      <c r="D91" s="90" t="s">
        <v>44</v>
      </c>
      <c r="E91" s="90">
        <v>3</v>
      </c>
      <c r="F91" s="91">
        <v>3</v>
      </c>
      <c r="G91" s="90"/>
      <c r="H91" s="90"/>
      <c r="I91" s="90"/>
      <c r="J91" s="90"/>
      <c r="K91" s="90" t="s">
        <v>194</v>
      </c>
      <c r="L91" s="92"/>
      <c r="M91" s="26"/>
      <c r="N91" s="26"/>
    </row>
    <row r="92" spans="1:14" x14ac:dyDescent="0.35">
      <c r="A92" s="162" t="s">
        <v>55</v>
      </c>
      <c r="B92" s="162"/>
      <c r="C92" s="30"/>
      <c r="D92" s="30"/>
      <c r="E92" s="31"/>
      <c r="F92" s="31"/>
      <c r="G92" s="31"/>
      <c r="H92" s="31"/>
      <c r="I92" s="31"/>
      <c r="J92" s="31"/>
    </row>
    <row r="93" spans="1:14" x14ac:dyDescent="0.35">
      <c r="A93" s="100"/>
      <c r="B93" s="163" t="s">
        <v>110</v>
      </c>
      <c r="C93" s="163"/>
      <c r="D93" s="163"/>
      <c r="E93" s="163"/>
      <c r="F93" s="163"/>
      <c r="G93" s="163"/>
      <c r="H93" s="163"/>
      <c r="I93" s="163"/>
      <c r="J93" s="163"/>
      <c r="K93" s="163"/>
      <c r="L93" s="163"/>
    </row>
    <row r="94" spans="1:14" x14ac:dyDescent="0.35">
      <c r="A94" s="100"/>
      <c r="B94" s="163" t="s">
        <v>111</v>
      </c>
      <c r="C94" s="163"/>
      <c r="D94" s="163"/>
      <c r="E94" s="163"/>
      <c r="F94" s="163"/>
      <c r="G94" s="163"/>
      <c r="H94" s="163"/>
      <c r="I94" s="163"/>
      <c r="J94" s="163"/>
      <c r="K94" s="163"/>
      <c r="L94" s="163"/>
    </row>
    <row r="95" spans="1:14" x14ac:dyDescent="0.35">
      <c r="A95" s="100"/>
      <c r="B95" s="163" t="s">
        <v>112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</row>
    <row r="96" spans="1:14" x14ac:dyDescent="0.35">
      <c r="A96" s="164" t="s">
        <v>97</v>
      </c>
      <c r="B96" s="164"/>
      <c r="C96" s="164"/>
      <c r="D96" s="165" t="s">
        <v>210</v>
      </c>
      <c r="E96" s="165"/>
      <c r="F96" s="165"/>
      <c r="G96" s="165"/>
      <c r="H96" s="165"/>
      <c r="I96" s="165" t="s">
        <v>34</v>
      </c>
      <c r="J96" s="165"/>
      <c r="K96" s="165"/>
      <c r="L96" s="165"/>
    </row>
    <row r="97" spans="1:12" s="33" customFormat="1" ht="15.5" x14ac:dyDescent="0.35">
      <c r="A97" s="161" t="s">
        <v>108</v>
      </c>
      <c r="B97" s="161"/>
      <c r="C97" s="161"/>
      <c r="D97" s="101"/>
      <c r="E97" s="101"/>
      <c r="F97" s="101"/>
      <c r="G97" s="101"/>
      <c r="H97" s="101"/>
      <c r="I97" s="32"/>
      <c r="J97" s="101"/>
      <c r="K97" s="101"/>
      <c r="L97" s="101"/>
    </row>
    <row r="98" spans="1:12" s="33" customFormat="1" ht="15.5" x14ac:dyDescent="0.35">
      <c r="A98" s="32"/>
      <c r="B98" s="32"/>
      <c r="C98" s="36"/>
      <c r="D98" s="32"/>
      <c r="E98" s="32"/>
      <c r="F98" s="34"/>
      <c r="G98" s="34"/>
      <c r="H98" s="34"/>
      <c r="I98" s="34"/>
      <c r="J98" s="32"/>
      <c r="K98" s="36"/>
      <c r="L98" s="32"/>
    </row>
  </sheetData>
  <mergeCells count="44">
    <mergeCell ref="A72:C72"/>
    <mergeCell ref="E77:E83"/>
    <mergeCell ref="F77:F83"/>
    <mergeCell ref="A97:C97"/>
    <mergeCell ref="A92:B92"/>
    <mergeCell ref="B93:L93"/>
    <mergeCell ref="B94:L94"/>
    <mergeCell ref="B95:L95"/>
    <mergeCell ref="A96:C96"/>
    <mergeCell ref="D96:H96"/>
    <mergeCell ref="I96:L96"/>
    <mergeCell ref="A84:C84"/>
    <mergeCell ref="A77:A83"/>
    <mergeCell ref="D77:D83"/>
    <mergeCell ref="E65:E71"/>
    <mergeCell ref="F65:F71"/>
    <mergeCell ref="A32:C32"/>
    <mergeCell ref="A38:A44"/>
    <mergeCell ref="D38:D44"/>
    <mergeCell ref="E38:E44"/>
    <mergeCell ref="F38:F44"/>
    <mergeCell ref="A46:C46"/>
    <mergeCell ref="A52:C52"/>
    <mergeCell ref="A61:C61"/>
    <mergeCell ref="A65:A71"/>
    <mergeCell ref="D65:D71"/>
    <mergeCell ref="F10:J10"/>
    <mergeCell ref="K10:K11"/>
    <mergeCell ref="L10:L11"/>
    <mergeCell ref="A12:C12"/>
    <mergeCell ref="A18:C18"/>
    <mergeCell ref="D10:D11"/>
    <mergeCell ref="E10:E11"/>
    <mergeCell ref="A25:C25"/>
    <mergeCell ref="A8:B8"/>
    <mergeCell ref="A10:A11"/>
    <mergeCell ref="B10:B11"/>
    <mergeCell ref="C10:C11"/>
    <mergeCell ref="A2:L2"/>
    <mergeCell ref="A3:L3"/>
    <mergeCell ref="A5:B5"/>
    <mergeCell ref="A6:B6"/>
    <mergeCell ref="A7:B7"/>
    <mergeCell ref="E7:G7"/>
  </mergeCells>
  <pageMargins left="0.75" right="0.5" top="0.5" bottom="0.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StaticMetafile" shapeId="56321" r:id="rId4">
          <objectPr defaultSize="0" autoPict="0" r:id="rId5">
            <anchor moveWithCells="1" sizeWithCells="1">
              <from>
                <xdr:col>1</xdr:col>
                <xdr:colOff>88900</xdr:colOff>
                <xdr:row>0</xdr:row>
                <xdr:rowOff>69850</xdr:rowOff>
              </from>
              <to>
                <xdr:col>2</xdr:col>
                <xdr:colOff>209550</xdr:colOff>
                <xdr:row>3</xdr:row>
                <xdr:rowOff>114300</xdr:rowOff>
              </to>
            </anchor>
          </objectPr>
        </oleObject>
      </mc:Choice>
      <mc:Fallback>
        <oleObject progId="StaticMetafile" shapeId="563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CTDT</vt:lpstr>
      <vt:lpstr>KHGD</vt:lpstr>
      <vt:lpstr>CTDT!Print_Titles</vt:lpstr>
      <vt:lpstr>KHGD!Print_Titles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revision/>
  <cp:lastPrinted>2019-01-23T05:06:28Z</cp:lastPrinted>
  <dcterms:created xsi:type="dcterms:W3CDTF">2013-07-17T14:30:58Z</dcterms:created>
  <dcterms:modified xsi:type="dcterms:W3CDTF">2021-11-18T13:03:10Z</dcterms:modified>
</cp:coreProperties>
</file>